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atrickmchugh/Desktop/2025/"/>
    </mc:Choice>
  </mc:AlternateContent>
  <xr:revisionPtr revIDLastSave="0" documentId="8_{3191C4D1-06F9-A442-8336-1F4B4A61B127}" xr6:coauthVersionLast="36" xr6:coauthVersionMax="36" xr10:uidLastSave="{00000000-0000-0000-0000-000000000000}"/>
  <bookViews>
    <workbookView xWindow="0" yWindow="500" windowWidth="28800" windowHeight="16080" activeTab="2" xr2:uid="{00000000-000D-0000-FFFF-FFFF00000000}"/>
  </bookViews>
  <sheets>
    <sheet name="Table 1. TFR Calcs." sheetId="10" r:id="rId1"/>
    <sheet name="Table 2. TFRs " sheetId="2" r:id="rId2"/>
    <sheet name="Table 3. Births per 1,000" sheetId="30" r:id="rId3"/>
    <sheet name="Table 4. Births 15-50 per 1,000" sheetId="1" r:id="rId4"/>
    <sheet name="Table 5. Births 15-44 per 1,000" sheetId="37" r:id="rId5"/>
  </sheets>
  <calcPr calcId="181029"/>
</workbook>
</file>

<file path=xl/calcChain.xml><?xml version="1.0" encoding="utf-8"?>
<calcChain xmlns="http://schemas.openxmlformats.org/spreadsheetml/2006/main">
  <c r="AC35" i="10" l="1"/>
  <c r="AC34" i="10"/>
  <c r="AD34" i="10" s="1"/>
  <c r="AC33" i="10"/>
  <c r="AD33" i="10" s="1"/>
  <c r="AC32" i="10"/>
  <c r="AD32" i="10" s="1"/>
  <c r="AC31" i="10"/>
  <c r="AD31" i="10" s="1"/>
  <c r="AC30" i="10"/>
  <c r="AD30" i="10" s="1"/>
  <c r="AC29" i="10"/>
  <c r="AD29" i="10" s="1"/>
  <c r="AC28" i="10"/>
  <c r="AD28" i="10" s="1"/>
  <c r="AC24" i="10"/>
  <c r="AC23" i="10"/>
  <c r="AD23" i="10" s="1"/>
  <c r="AC22" i="10"/>
  <c r="AD22" i="10" s="1"/>
  <c r="AC21" i="10"/>
  <c r="AD21" i="10" s="1"/>
  <c r="AC20" i="10"/>
  <c r="AD20" i="10" s="1"/>
  <c r="AC19" i="10"/>
  <c r="AD19" i="10" s="1"/>
  <c r="AC18" i="10"/>
  <c r="AD18" i="10" s="1"/>
  <c r="AC17" i="10"/>
  <c r="AD17" i="10" s="1"/>
  <c r="AC13" i="10"/>
  <c r="AC12" i="10"/>
  <c r="AD12" i="10" s="1"/>
  <c r="AC11" i="10"/>
  <c r="AD11" i="10" s="1"/>
  <c r="AC10" i="10"/>
  <c r="AD10" i="10" s="1"/>
  <c r="AC9" i="10"/>
  <c r="AD9" i="10" s="1"/>
  <c r="AC8" i="10"/>
  <c r="AD8" i="10" s="1"/>
  <c r="AC7" i="10"/>
  <c r="AD7" i="10" s="1"/>
  <c r="AC6" i="10"/>
  <c r="AD6" i="10" s="1"/>
  <c r="Q35" i="10"/>
  <c r="Q34" i="10"/>
  <c r="R34" i="10" s="1"/>
  <c r="Q33" i="10"/>
  <c r="R33" i="10" s="1"/>
  <c r="Q32" i="10"/>
  <c r="R32" i="10" s="1"/>
  <c r="Q31" i="10"/>
  <c r="R31" i="10" s="1"/>
  <c r="Q30" i="10"/>
  <c r="R30" i="10" s="1"/>
  <c r="Q29" i="10"/>
  <c r="R29" i="10" s="1"/>
  <c r="Q28" i="10"/>
  <c r="R28" i="10" s="1"/>
  <c r="Q24" i="10"/>
  <c r="Q23" i="10"/>
  <c r="R23" i="10" s="1"/>
  <c r="Q22" i="10"/>
  <c r="R22" i="10" s="1"/>
  <c r="Q21" i="10"/>
  <c r="R21" i="10" s="1"/>
  <c r="Q20" i="10"/>
  <c r="R20" i="10" s="1"/>
  <c r="Q19" i="10"/>
  <c r="R19" i="10" s="1"/>
  <c r="Q18" i="10"/>
  <c r="R18" i="10" s="1"/>
  <c r="Q17" i="10"/>
  <c r="R17" i="10" s="1"/>
  <c r="Q13" i="10"/>
  <c r="Q12" i="10"/>
  <c r="R12" i="10" s="1"/>
  <c r="Q11" i="10"/>
  <c r="R11" i="10" s="1"/>
  <c r="Q10" i="10"/>
  <c r="R10" i="10" s="1"/>
  <c r="Q9" i="10"/>
  <c r="R9" i="10" s="1"/>
  <c r="Q8" i="10"/>
  <c r="R8" i="10" s="1"/>
  <c r="Q7" i="10"/>
  <c r="R7" i="10" s="1"/>
  <c r="Q6" i="10"/>
  <c r="R6" i="10" s="1"/>
  <c r="K35" i="10"/>
  <c r="K34" i="10"/>
  <c r="L34" i="10" s="1"/>
  <c r="K33" i="10"/>
  <c r="L33" i="10" s="1"/>
  <c r="K32" i="10"/>
  <c r="L32" i="10" s="1"/>
  <c r="K31" i="10"/>
  <c r="L31" i="10" s="1"/>
  <c r="K30" i="10"/>
  <c r="L30" i="10" s="1"/>
  <c r="K29" i="10"/>
  <c r="L29" i="10" s="1"/>
  <c r="K28" i="10"/>
  <c r="L28" i="10" s="1"/>
  <c r="K24" i="10"/>
  <c r="K23" i="10"/>
  <c r="L23" i="10" s="1"/>
  <c r="K22" i="10"/>
  <c r="L22" i="10" s="1"/>
  <c r="K21" i="10"/>
  <c r="L21" i="10" s="1"/>
  <c r="K20" i="10"/>
  <c r="L20" i="10" s="1"/>
  <c r="K19" i="10"/>
  <c r="L19" i="10" s="1"/>
  <c r="K18" i="10"/>
  <c r="L18" i="10" s="1"/>
  <c r="K17" i="10"/>
  <c r="L17" i="10" s="1"/>
  <c r="K13" i="10"/>
  <c r="K12" i="10"/>
  <c r="L12" i="10" s="1"/>
  <c r="K11" i="10"/>
  <c r="L11" i="10" s="1"/>
  <c r="K10" i="10"/>
  <c r="L10" i="10" s="1"/>
  <c r="K9" i="10"/>
  <c r="L9" i="10" s="1"/>
  <c r="K8" i="10"/>
  <c r="L8" i="10" s="1"/>
  <c r="K7" i="10"/>
  <c r="L7" i="10" s="1"/>
  <c r="K6" i="10"/>
  <c r="L6" i="10" s="1"/>
  <c r="W13" i="10"/>
  <c r="W12" i="10"/>
  <c r="X12" i="10" s="1"/>
  <c r="W11" i="10"/>
  <c r="X11" i="10" s="1"/>
  <c r="W10" i="10"/>
  <c r="X10" i="10" s="1"/>
  <c r="W9" i="10"/>
  <c r="X9" i="10" s="1"/>
  <c r="W8" i="10"/>
  <c r="X8" i="10" s="1"/>
  <c r="W7" i="10"/>
  <c r="X7" i="10" s="1"/>
  <c r="W6" i="10"/>
  <c r="X6" i="10" s="1"/>
  <c r="W35" i="10"/>
  <c r="W34" i="10"/>
  <c r="X34" i="10" s="1"/>
  <c r="W33" i="10"/>
  <c r="X33" i="10" s="1"/>
  <c r="W32" i="10"/>
  <c r="X32" i="10" s="1"/>
  <c r="W31" i="10"/>
  <c r="X31" i="10" s="1"/>
  <c r="W30" i="10"/>
  <c r="X30" i="10" s="1"/>
  <c r="W29" i="10"/>
  <c r="X29" i="10" s="1"/>
  <c r="W28" i="10"/>
  <c r="X28" i="10" s="1"/>
  <c r="W24" i="10"/>
  <c r="W23" i="10"/>
  <c r="X23" i="10" s="1"/>
  <c r="W22" i="10"/>
  <c r="X22" i="10" s="1"/>
  <c r="W21" i="10"/>
  <c r="X21" i="10" s="1"/>
  <c r="W20" i="10"/>
  <c r="X20" i="10" s="1"/>
  <c r="W19" i="10"/>
  <c r="X19" i="10" s="1"/>
  <c r="W18" i="10"/>
  <c r="X18" i="10" s="1"/>
  <c r="W17" i="10"/>
  <c r="X17" i="10" s="1"/>
  <c r="AD36" i="10" l="1"/>
  <c r="AD25" i="10"/>
  <c r="AD14" i="10"/>
  <c r="R36" i="10"/>
  <c r="R25" i="10"/>
  <c r="R14" i="10"/>
  <c r="L14" i="10"/>
  <c r="L36" i="10"/>
  <c r="L25" i="10"/>
  <c r="E13" i="10" l="1"/>
  <c r="E24" i="10"/>
  <c r="E35" i="10" l="1"/>
  <c r="E34" i="10" l="1"/>
  <c r="E33" i="10"/>
  <c r="E32" i="10"/>
  <c r="E31" i="10"/>
  <c r="E30" i="10"/>
  <c r="E29" i="10"/>
  <c r="E28" i="10"/>
  <c r="E23" i="10"/>
  <c r="F23" i="10" s="1"/>
  <c r="E22" i="10"/>
  <c r="F22" i="10" s="1"/>
  <c r="E21" i="10"/>
  <c r="F21" i="10" s="1"/>
  <c r="E20" i="10"/>
  <c r="F20" i="10" s="1"/>
  <c r="E19" i="10"/>
  <c r="F19" i="10" s="1"/>
  <c r="E18" i="10"/>
  <c r="F18" i="10" s="1"/>
  <c r="E17" i="10"/>
  <c r="F17" i="10" s="1"/>
  <c r="E12" i="10"/>
  <c r="F12" i="10" s="1"/>
  <c r="E11" i="10"/>
  <c r="F11" i="10" s="1"/>
  <c r="E10" i="10"/>
  <c r="F10" i="10" s="1"/>
  <c r="E9" i="10"/>
  <c r="F9" i="10" s="1"/>
  <c r="E8" i="10"/>
  <c r="F8" i="10" s="1"/>
  <c r="E7" i="10"/>
  <c r="F7" i="10" s="1"/>
  <c r="E6" i="10"/>
  <c r="F6" i="10" s="1"/>
  <c r="F31" i="10" l="1"/>
  <c r="F29" i="10"/>
  <c r="F33" i="10"/>
  <c r="F30" i="10"/>
  <c r="F32" i="10"/>
  <c r="F28" i="10"/>
  <c r="F34" i="10"/>
  <c r="F14" i="10"/>
  <c r="X36" i="10"/>
  <c r="X14" i="10"/>
  <c r="F25" i="10"/>
  <c r="F36" i="10" l="1"/>
  <c r="X25" i="10"/>
</calcChain>
</file>

<file path=xl/sharedStrings.xml><?xml version="1.0" encoding="utf-8"?>
<sst xmlns="http://schemas.openxmlformats.org/spreadsheetml/2006/main" count="343" uniqueCount="42">
  <si>
    <t>Total</t>
  </si>
  <si>
    <t>White</t>
  </si>
  <si>
    <t>Black</t>
  </si>
  <si>
    <t>Asian</t>
  </si>
  <si>
    <t>Hispanic</t>
  </si>
  <si>
    <t>TOTAL</t>
  </si>
  <si>
    <t>Age</t>
  </si>
  <si>
    <t>15-19</t>
  </si>
  <si>
    <t>20-24</t>
  </si>
  <si>
    <t>25-29</t>
  </si>
  <si>
    <t>30-34</t>
  </si>
  <si>
    <t>35-39</t>
  </si>
  <si>
    <t>40-44</t>
  </si>
  <si>
    <t>45-50</t>
  </si>
  <si>
    <t>Immigrant Population</t>
  </si>
  <si>
    <t>Population</t>
  </si>
  <si>
    <t>15-50</t>
  </si>
  <si>
    <t>Total  Population</t>
  </si>
  <si>
    <t>Total U.S. Population</t>
  </si>
  <si>
    <t>Other Race</t>
  </si>
  <si>
    <t>Multi Race</t>
  </si>
  <si>
    <t>Immigrant</t>
  </si>
  <si>
    <t>Total Fertility Rate represents the number of children a women can be expected to have in her lifetime based on current patterns.</t>
  </si>
  <si>
    <t>The Total Fertility Rate reports the number of children a women can be expected to have in her lifetime based on current patterns.</t>
  </si>
  <si>
    <t>Number of Births</t>
  </si>
  <si>
    <r>
      <t>Total Fertility Rate</t>
    </r>
    <r>
      <rPr>
        <b/>
        <vertAlign val="superscript"/>
        <sz val="14"/>
        <rFont val="Calibri"/>
        <family val="2"/>
      </rPr>
      <t>2</t>
    </r>
  </si>
  <si>
    <t>Alaskan or Amer. Indian</t>
  </si>
  <si>
    <t>Births per 1,000</t>
  </si>
  <si>
    <t>U.S.-Born</t>
  </si>
  <si>
    <t>Table 2. Total Fertility Rate 2006 to 2023</t>
  </si>
  <si>
    <t>Table 1. Birth Rates by Five-Year Cohorts and the Total Fertility Rate for Women 15 to 50 for Selected Years</t>
  </si>
  <si>
    <t>U.S.-Born Population</t>
  </si>
  <si>
    <r>
      <t>Projected  Births During Age Interval</t>
    </r>
    <r>
      <rPr>
        <b/>
        <vertAlign val="superscript"/>
        <sz val="9"/>
        <rFont val="Arial"/>
        <family val="2"/>
      </rPr>
      <t>1</t>
    </r>
  </si>
  <si>
    <r>
      <rPr>
        <vertAlign val="superscript"/>
        <sz val="12"/>
        <color theme="1"/>
        <rFont val="Calibri"/>
        <family val="2"/>
        <scheme val="minor"/>
      </rPr>
      <t xml:space="preserve">2 </t>
    </r>
    <r>
      <rPr>
        <sz val="12"/>
        <color theme="1"/>
        <rFont val="Calibri"/>
        <family val="2"/>
        <scheme val="minor"/>
      </rPr>
      <t xml:space="preserve">Sums the projected number of births for the age cohort and divides by 1,000.  </t>
    </r>
  </si>
  <si>
    <t xml:space="preserve">Source: Public-use files of the 2008, 2019. 2022, and 2023 American Community Survey.   </t>
  </si>
  <si>
    <r>
      <rPr>
        <vertAlign val="superscript"/>
        <sz val="12"/>
        <color theme="1"/>
        <rFont val="Calibri"/>
        <family val="2"/>
        <scheme val="minor"/>
      </rPr>
      <t xml:space="preserve">1 </t>
    </r>
    <r>
      <rPr>
        <sz val="12"/>
        <color theme="1"/>
        <rFont val="Calibri"/>
        <family val="2"/>
        <scheme val="minor"/>
      </rPr>
      <t>Mulitplies the number of births by five for the number of years in each age cohort.</t>
    </r>
  </si>
  <si>
    <t xml:space="preserve">Source: Public-use files of the 2006 - 2023 American Community Survey, except 2012.  </t>
  </si>
  <si>
    <t>Table 3. Births per Thousand for the Population by Race and Nativity, 2006-2023</t>
  </si>
  <si>
    <t>Table 4. Births Per Thousand for Women 15 to 50, 2006-2023</t>
  </si>
  <si>
    <t xml:space="preserve">Source: Public-use files of the 2006 to 2023 American Community Survey, except 2012.  </t>
  </si>
  <si>
    <t xml:space="preserve">Sources: Public-use files of the 2006 to 2023 American Community Survey, except 2012.  </t>
  </si>
  <si>
    <t>Table 5. Births Per Thousand for Women 15 to 44, 2006-2023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</si>
</sst>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  <numFmt numFmtId="167" formatCode="0.0%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14"/>
      <name val="Calibri"/>
      <family val="2"/>
    </font>
    <font>
      <b/>
      <vertAlign val="superscript"/>
      <sz val="14"/>
      <name val="Calibri"/>
      <family val="2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/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/>
      <diagonal/>
    </border>
    <border>
      <left style="medium">
        <color indexed="64"/>
      </left>
      <right/>
      <top style="thin">
        <color indexed="22"/>
      </top>
      <bottom style="thin">
        <color indexed="64"/>
      </bottom>
      <diagonal/>
    </border>
  </borders>
  <cellStyleXfs count="11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</cellStyleXfs>
  <cellXfs count="104">
    <xf numFmtId="0" fontId="0" fillId="0" borderId="0" xfId="0"/>
    <xf numFmtId="43" fontId="0" fillId="0" borderId="0" xfId="0" applyNumberFormat="1"/>
    <xf numFmtId="164" fontId="0" fillId="0" borderId="0" xfId="1" applyNumberFormat="1" applyFont="1"/>
    <xf numFmtId="166" fontId="0" fillId="0" borderId="0" xfId="0" applyNumberFormat="1"/>
    <xf numFmtId="167" fontId="0" fillId="0" borderId="0" xfId="2" applyNumberFormat="1" applyFont="1"/>
    <xf numFmtId="0" fontId="0" fillId="0" borderId="9" xfId="0" applyBorder="1"/>
    <xf numFmtId="2" fontId="0" fillId="0" borderId="0" xfId="0" applyNumberFormat="1"/>
    <xf numFmtId="166" fontId="0" fillId="0" borderId="12" xfId="0" applyNumberFormat="1" applyBorder="1"/>
    <xf numFmtId="166" fontId="0" fillId="0" borderId="5" xfId="0" applyNumberFormat="1" applyBorder="1"/>
    <xf numFmtId="166" fontId="0" fillId="0" borderId="6" xfId="0" applyNumberFormat="1" applyBorder="1"/>
    <xf numFmtId="166" fontId="0" fillId="0" borderId="7" xfId="0" applyNumberFormat="1" applyBorder="1"/>
    <xf numFmtId="166" fontId="0" fillId="0" borderId="9" xfId="0" applyNumberFormat="1" applyBorder="1"/>
    <xf numFmtId="166" fontId="0" fillId="0" borderId="10" xfId="0" applyNumberFormat="1" applyBorder="1"/>
    <xf numFmtId="166" fontId="0" fillId="0" borderId="11" xfId="0" applyNumberFormat="1" applyBorder="1"/>
    <xf numFmtId="166" fontId="0" fillId="0" borderId="13" xfId="0" applyNumberFormat="1" applyBorder="1"/>
    <xf numFmtId="164" fontId="0" fillId="0" borderId="0" xfId="0" applyNumberFormat="1"/>
    <xf numFmtId="0" fontId="0" fillId="0" borderId="5" xfId="0" applyBorder="1"/>
    <xf numFmtId="0" fontId="4" fillId="2" borderId="8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0" borderId="0" xfId="0" applyFont="1"/>
    <xf numFmtId="164" fontId="10" fillId="0" borderId="10" xfId="1" applyNumberFormat="1" applyFont="1" applyBorder="1" applyAlignment="1"/>
    <xf numFmtId="0" fontId="0" fillId="2" borderId="12" xfId="0" applyFill="1" applyBorder="1"/>
    <xf numFmtId="2" fontId="0" fillId="0" borderId="5" xfId="0" applyNumberFormat="1" applyBorder="1"/>
    <xf numFmtId="2" fontId="0" fillId="0" borderId="9" xfId="0" applyNumberFormat="1" applyBorder="1"/>
    <xf numFmtId="2" fontId="0" fillId="0" borderId="11" xfId="0" applyNumberFormat="1" applyBorder="1"/>
    <xf numFmtId="0" fontId="0" fillId="2" borderId="13" xfId="0" applyFill="1" applyBorder="1"/>
    <xf numFmtId="0" fontId="0" fillId="2" borderId="11" xfId="0" applyFill="1" applyBorder="1"/>
    <xf numFmtId="3" fontId="0" fillId="0" borderId="0" xfId="0" applyNumberFormat="1"/>
    <xf numFmtId="164" fontId="0" fillId="0" borderId="0" xfId="1" applyNumberFormat="1" applyFont="1" applyFill="1" applyBorder="1"/>
    <xf numFmtId="0" fontId="0" fillId="2" borderId="8" xfId="0" applyFill="1" applyBorder="1"/>
    <xf numFmtId="164" fontId="3" fillId="0" borderId="20" xfId="1" applyNumberFormat="1" applyFont="1" applyBorder="1" applyAlignment="1">
      <alignment horizontal="right" vertical="top"/>
    </xf>
    <xf numFmtId="164" fontId="3" fillId="0" borderId="18" xfId="1" applyNumberFormat="1" applyFont="1" applyBorder="1" applyAlignment="1">
      <alignment horizontal="right" vertical="top"/>
    </xf>
    <xf numFmtId="164" fontId="3" fillId="0" borderId="21" xfId="1" applyNumberFormat="1" applyFont="1" applyBorder="1" applyAlignment="1">
      <alignment horizontal="right" vertical="top"/>
    </xf>
    <xf numFmtId="164" fontId="3" fillId="0" borderId="19" xfId="1" applyNumberFormat="1" applyFont="1" applyBorder="1" applyAlignment="1">
      <alignment horizontal="right" vertical="top"/>
    </xf>
    <xf numFmtId="164" fontId="3" fillId="0" borderId="22" xfId="1" applyNumberFormat="1" applyFont="1" applyBorder="1" applyAlignment="1">
      <alignment horizontal="right" vertical="top"/>
    </xf>
    <xf numFmtId="0" fontId="0" fillId="2" borderId="6" xfId="0" applyFill="1" applyBorder="1"/>
    <xf numFmtId="0" fontId="0" fillId="2" borderId="7" xfId="0" applyFill="1" applyBorder="1"/>
    <xf numFmtId="165" fontId="10" fillId="0" borderId="0" xfId="1" applyNumberFormat="1" applyFont="1" applyBorder="1" applyAlignment="1"/>
    <xf numFmtId="165" fontId="10" fillId="0" borderId="10" xfId="1" applyNumberFormat="1" applyFont="1" applyBorder="1" applyAlignment="1"/>
    <xf numFmtId="43" fontId="0" fillId="0" borderId="6" xfId="0" applyNumberFormat="1" applyBorder="1"/>
    <xf numFmtId="43" fontId="0" fillId="0" borderId="7" xfId="0" applyNumberFormat="1" applyBorder="1"/>
    <xf numFmtId="43" fontId="0" fillId="0" borderId="10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11" fillId="0" borderId="0" xfId="0" applyNumberFormat="1" applyFont="1"/>
    <xf numFmtId="43" fontId="11" fillId="0" borderId="10" xfId="0" applyNumberFormat="1" applyFont="1" applyBorder="1"/>
    <xf numFmtId="43" fontId="11" fillId="0" borderId="12" xfId="0" applyNumberFormat="1" applyFont="1" applyBorder="1"/>
    <xf numFmtId="43" fontId="11" fillId="0" borderId="13" xfId="0" applyNumberFormat="1" applyFont="1" applyBorder="1"/>
    <xf numFmtId="166" fontId="12" fillId="0" borderId="15" xfId="0" applyNumberFormat="1" applyFont="1" applyBorder="1"/>
    <xf numFmtId="2" fontId="12" fillId="0" borderId="16" xfId="0" applyNumberFormat="1" applyFont="1" applyBorder="1"/>
    <xf numFmtId="0" fontId="12" fillId="0" borderId="0" xfId="0" applyFont="1"/>
    <xf numFmtId="166" fontId="13" fillId="0" borderId="15" xfId="0" applyNumberFormat="1" applyFont="1" applyBorder="1"/>
    <xf numFmtId="0" fontId="13" fillId="0" borderId="0" xfId="0" applyFont="1"/>
    <xf numFmtId="0" fontId="8" fillId="3" borderId="1" xfId="4" quotePrefix="1" applyFont="1" applyFill="1" applyBorder="1" applyAlignment="1">
      <alignment horizontal="center" wrapText="1"/>
    </xf>
    <xf numFmtId="166" fontId="0" fillId="3" borderId="6" xfId="0" applyNumberFormat="1" applyFill="1" applyBorder="1"/>
    <xf numFmtId="166" fontId="0" fillId="3" borderId="0" xfId="0" applyNumberFormat="1" applyFill="1"/>
    <xf numFmtId="2" fontId="12" fillId="3" borderId="15" xfId="0" applyNumberFormat="1" applyFont="1" applyFill="1" applyBorder="1"/>
    <xf numFmtId="2" fontId="13" fillId="3" borderId="15" xfId="0" applyNumberFormat="1" applyFont="1" applyFill="1" applyBorder="1"/>
    <xf numFmtId="0" fontId="14" fillId="3" borderId="6" xfId="0" applyFont="1" applyFill="1" applyBorder="1" applyAlignment="1">
      <alignment horizontal="center" wrapText="1"/>
    </xf>
    <xf numFmtId="0" fontId="0" fillId="2" borderId="1" xfId="0" applyFill="1" applyBorder="1"/>
    <xf numFmtId="0" fontId="0" fillId="2" borderId="2" xfId="0" applyFill="1" applyBorder="1"/>
    <xf numFmtId="0" fontId="4" fillId="2" borderId="2" xfId="0" applyFont="1" applyFill="1" applyBorder="1" applyAlignment="1">
      <alignment wrapText="1"/>
    </xf>
    <xf numFmtId="2" fontId="0" fillId="0" borderId="17" xfId="0" applyNumberFormat="1" applyBorder="1"/>
    <xf numFmtId="2" fontId="0" fillId="0" borderId="3" xfId="0" applyNumberFormat="1" applyBorder="1"/>
    <xf numFmtId="2" fontId="0" fillId="0" borderId="4" xfId="0" applyNumberFormat="1" applyBorder="1"/>
    <xf numFmtId="0" fontId="6" fillId="3" borderId="1" xfId="0" applyFont="1" applyFill="1" applyBorder="1" applyAlignment="1">
      <alignment horizontal="center"/>
    </xf>
    <xf numFmtId="0" fontId="18" fillId="2" borderId="5" xfId="0" applyFont="1" applyFill="1" applyBorder="1" applyAlignment="1"/>
    <xf numFmtId="0" fontId="18" fillId="2" borderId="6" xfId="0" applyFont="1" applyFill="1" applyBorder="1" applyAlignment="1"/>
    <xf numFmtId="0" fontId="19" fillId="2" borderId="6" xfId="0" applyFont="1" applyFill="1" applyBorder="1" applyAlignment="1"/>
    <xf numFmtId="0" fontId="19" fillId="2" borderId="7" xfId="0" applyFont="1" applyFill="1" applyBorder="1" applyAlignment="1"/>
    <xf numFmtId="0" fontId="2" fillId="0" borderId="0" xfId="0" applyFont="1"/>
    <xf numFmtId="0" fontId="18" fillId="0" borderId="1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8" fillId="0" borderId="8" xfId="0" applyFont="1" applyBorder="1" applyAlignment="1"/>
    <xf numFmtId="0" fontId="14" fillId="0" borderId="5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6" fillId="0" borderId="14" xfId="5" applyFont="1" applyBorder="1" applyAlignment="1">
      <alignment wrapText="1"/>
    </xf>
    <xf numFmtId="0" fontId="16" fillId="0" borderId="15" xfId="5" applyFont="1" applyBorder="1" applyAlignment="1">
      <alignment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5" fillId="0" borderId="5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15" fillId="0" borderId="11" xfId="0" applyFont="1" applyBorder="1" applyAlignment="1">
      <alignment horizontal="left" wrapText="1"/>
    </xf>
    <xf numFmtId="0" fontId="15" fillId="0" borderId="12" xfId="0" applyFont="1" applyBorder="1" applyAlignment="1">
      <alignment horizontal="left" wrapText="1"/>
    </xf>
    <xf numFmtId="0" fontId="15" fillId="0" borderId="13" xfId="0" applyFont="1" applyBorder="1" applyAlignment="1">
      <alignment horizontal="left" wrapText="1"/>
    </xf>
    <xf numFmtId="0" fontId="6" fillId="2" borderId="8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18" fillId="0" borderId="8" xfId="0" applyFont="1" applyBorder="1" applyAlignment="1">
      <alignment horizontal="left" wrapText="1"/>
    </xf>
    <xf numFmtId="0" fontId="18" fillId="0" borderId="1" xfId="0" applyFont="1" applyBorder="1" applyAlignment="1">
      <alignment horizontal="left" wrapText="1"/>
    </xf>
    <xf numFmtId="0" fontId="18" fillId="0" borderId="2" xfId="0" applyFont="1" applyBorder="1" applyAlignment="1">
      <alignment horizontal="left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10" xfId="0" applyFont="1" applyFill="1" applyBorder="1" applyAlignment="1">
      <alignment horizontal="center"/>
    </xf>
  </cellXfs>
  <cellStyles count="113">
    <cellStyle name="Comma" xfId="1" builtinId="3"/>
    <cellStyle name="Comma 10 2" xfId="8" xr:uid="{00000000-0005-0000-0000-000001000000}"/>
    <cellStyle name="Comma 11 2" xfId="9" xr:uid="{00000000-0005-0000-0000-000002000000}"/>
    <cellStyle name="Comma 12" xfId="10" xr:uid="{00000000-0005-0000-0000-000003000000}"/>
    <cellStyle name="Comma 2" xfId="7" xr:uid="{00000000-0005-0000-0000-000004000000}"/>
    <cellStyle name="Comma 2 2" xfId="11" xr:uid="{00000000-0005-0000-0000-000005000000}"/>
    <cellStyle name="Comma 2 2 2" xfId="12" xr:uid="{00000000-0005-0000-0000-000006000000}"/>
    <cellStyle name="Comma 2 2 2 2" xfId="13" xr:uid="{00000000-0005-0000-0000-000007000000}"/>
    <cellStyle name="Comma 2 2 3" xfId="14" xr:uid="{00000000-0005-0000-0000-000008000000}"/>
    <cellStyle name="Comma 2 3" xfId="15" xr:uid="{00000000-0005-0000-0000-000009000000}"/>
    <cellStyle name="Comma 2 3 2" xfId="16" xr:uid="{00000000-0005-0000-0000-00000A000000}"/>
    <cellStyle name="Comma 2 4" xfId="17" xr:uid="{00000000-0005-0000-0000-00000B000000}"/>
    <cellStyle name="Comma 2 4 2" xfId="18" xr:uid="{00000000-0005-0000-0000-00000C000000}"/>
    <cellStyle name="Comma 2 5" xfId="19" xr:uid="{00000000-0005-0000-0000-00000D000000}"/>
    <cellStyle name="Comma 2 5 2" xfId="20" xr:uid="{00000000-0005-0000-0000-00000E000000}"/>
    <cellStyle name="Comma 2 6" xfId="21" xr:uid="{00000000-0005-0000-0000-00000F000000}"/>
    <cellStyle name="Comma 2 6 2" xfId="22" xr:uid="{00000000-0005-0000-0000-000010000000}"/>
    <cellStyle name="Comma 2 7" xfId="23" xr:uid="{00000000-0005-0000-0000-000011000000}"/>
    <cellStyle name="Comma 2 7 2" xfId="24" xr:uid="{00000000-0005-0000-0000-000012000000}"/>
    <cellStyle name="Comma 2 8" xfId="25" xr:uid="{00000000-0005-0000-0000-000013000000}"/>
    <cellStyle name="Comma 3" xfId="26" xr:uid="{00000000-0005-0000-0000-000014000000}"/>
    <cellStyle name="Comma 3 2" xfId="27" xr:uid="{00000000-0005-0000-0000-000015000000}"/>
    <cellStyle name="Comma 3 2 2" xfId="28" xr:uid="{00000000-0005-0000-0000-000016000000}"/>
    <cellStyle name="Comma 3 3" xfId="29" xr:uid="{00000000-0005-0000-0000-000017000000}"/>
    <cellStyle name="Comma 3 3 2" xfId="30" xr:uid="{00000000-0005-0000-0000-000018000000}"/>
    <cellStyle name="Comma 3 4" xfId="31" xr:uid="{00000000-0005-0000-0000-000019000000}"/>
    <cellStyle name="Comma 3 4 2" xfId="32" xr:uid="{00000000-0005-0000-0000-00001A000000}"/>
    <cellStyle name="Comma 3 5" xfId="33" xr:uid="{00000000-0005-0000-0000-00001B000000}"/>
    <cellStyle name="Comma 3 5 2" xfId="34" xr:uid="{00000000-0005-0000-0000-00001C000000}"/>
    <cellStyle name="Comma 3 6" xfId="35" xr:uid="{00000000-0005-0000-0000-00001D000000}"/>
    <cellStyle name="Comma 3 6 2" xfId="36" xr:uid="{00000000-0005-0000-0000-00001E000000}"/>
    <cellStyle name="Comma 3 7" xfId="37" xr:uid="{00000000-0005-0000-0000-00001F000000}"/>
    <cellStyle name="Comma 3 7 2" xfId="38" xr:uid="{00000000-0005-0000-0000-000020000000}"/>
    <cellStyle name="Comma 3 8" xfId="39" xr:uid="{00000000-0005-0000-0000-000021000000}"/>
    <cellStyle name="Comma 38" xfId="40" xr:uid="{00000000-0005-0000-0000-000022000000}"/>
    <cellStyle name="Comma 38 2" xfId="41" xr:uid="{00000000-0005-0000-0000-000023000000}"/>
    <cellStyle name="Comma 4" xfId="42" xr:uid="{00000000-0005-0000-0000-000024000000}"/>
    <cellStyle name="Comma 4 2" xfId="43" xr:uid="{00000000-0005-0000-0000-000025000000}"/>
    <cellStyle name="Comma 4 2 2" xfId="44" xr:uid="{00000000-0005-0000-0000-000026000000}"/>
    <cellStyle name="Comma 4 3" xfId="45" xr:uid="{00000000-0005-0000-0000-000027000000}"/>
    <cellStyle name="Comma 4 3 2" xfId="46" xr:uid="{00000000-0005-0000-0000-000028000000}"/>
    <cellStyle name="Comma 4 4" xfId="47" xr:uid="{00000000-0005-0000-0000-000029000000}"/>
    <cellStyle name="Comma 4 4 2" xfId="48" xr:uid="{00000000-0005-0000-0000-00002A000000}"/>
    <cellStyle name="Comma 4 5" xfId="49" xr:uid="{00000000-0005-0000-0000-00002B000000}"/>
    <cellStyle name="Comma 4 5 2" xfId="50" xr:uid="{00000000-0005-0000-0000-00002C000000}"/>
    <cellStyle name="Comma 4 6" xfId="51" xr:uid="{00000000-0005-0000-0000-00002D000000}"/>
    <cellStyle name="Comma 4 6 2" xfId="52" xr:uid="{00000000-0005-0000-0000-00002E000000}"/>
    <cellStyle name="Comma 4 7" xfId="53" xr:uid="{00000000-0005-0000-0000-00002F000000}"/>
    <cellStyle name="Comma 4 7 2" xfId="54" xr:uid="{00000000-0005-0000-0000-000030000000}"/>
    <cellStyle name="Comma 4 8" xfId="55" xr:uid="{00000000-0005-0000-0000-000031000000}"/>
    <cellStyle name="Comma 5 2" xfId="56" xr:uid="{00000000-0005-0000-0000-000032000000}"/>
    <cellStyle name="Comma 5 2 2" xfId="57" xr:uid="{00000000-0005-0000-0000-000033000000}"/>
    <cellStyle name="Comma 5 3" xfId="58" xr:uid="{00000000-0005-0000-0000-000034000000}"/>
    <cellStyle name="Comma 5 3 2" xfId="59" xr:uid="{00000000-0005-0000-0000-000035000000}"/>
    <cellStyle name="Comma 5 4" xfId="60" xr:uid="{00000000-0005-0000-0000-000036000000}"/>
    <cellStyle name="Comma 5 4 2" xfId="61" xr:uid="{00000000-0005-0000-0000-000037000000}"/>
    <cellStyle name="Comma 5 5" xfId="62" xr:uid="{00000000-0005-0000-0000-000038000000}"/>
    <cellStyle name="Comma 5 5 2" xfId="63" xr:uid="{00000000-0005-0000-0000-000039000000}"/>
    <cellStyle name="Comma 5 6" xfId="64" xr:uid="{00000000-0005-0000-0000-00003A000000}"/>
    <cellStyle name="Comma 5 6 2" xfId="65" xr:uid="{00000000-0005-0000-0000-00003B000000}"/>
    <cellStyle name="Comma 5 7" xfId="66" xr:uid="{00000000-0005-0000-0000-00003C000000}"/>
    <cellStyle name="Comma 5 7 2" xfId="67" xr:uid="{00000000-0005-0000-0000-00003D000000}"/>
    <cellStyle name="Comma 6" xfId="68" xr:uid="{00000000-0005-0000-0000-00003E000000}"/>
    <cellStyle name="Comma 6 2" xfId="69" xr:uid="{00000000-0005-0000-0000-00003F000000}"/>
    <cellStyle name="Comma 7" xfId="70" xr:uid="{00000000-0005-0000-0000-000040000000}"/>
    <cellStyle name="Comma 7 2" xfId="71" xr:uid="{00000000-0005-0000-0000-000041000000}"/>
    <cellStyle name="Comma 8 2" xfId="72" xr:uid="{00000000-0005-0000-0000-000042000000}"/>
    <cellStyle name="Comma 9 2" xfId="73" xr:uid="{00000000-0005-0000-0000-000043000000}"/>
    <cellStyle name="Normal" xfId="0" builtinId="0"/>
    <cellStyle name="Normal 10" xfId="74" xr:uid="{00000000-0005-0000-0000-000045000000}"/>
    <cellStyle name="Normal 10 2" xfId="75" xr:uid="{00000000-0005-0000-0000-000046000000}"/>
    <cellStyle name="Normal 11" xfId="76" xr:uid="{00000000-0005-0000-0000-000047000000}"/>
    <cellStyle name="Normal 12" xfId="77" xr:uid="{00000000-0005-0000-0000-000048000000}"/>
    <cellStyle name="Normal 12 2" xfId="78" xr:uid="{00000000-0005-0000-0000-000049000000}"/>
    <cellStyle name="Normal 13 2" xfId="112" xr:uid="{0B9678B2-16A5-4C19-8DCE-7F27CD7D9759}"/>
    <cellStyle name="Normal 2" xfId="6" xr:uid="{00000000-0005-0000-0000-00004A000000}"/>
    <cellStyle name="Normal 2 2" xfId="79" xr:uid="{00000000-0005-0000-0000-00004B000000}"/>
    <cellStyle name="Normal 2 2 2" xfId="80" xr:uid="{00000000-0005-0000-0000-00004C000000}"/>
    <cellStyle name="Normal 2 3" xfId="81" xr:uid="{00000000-0005-0000-0000-00004D000000}"/>
    <cellStyle name="Normal 2 3 2" xfId="82" xr:uid="{00000000-0005-0000-0000-00004E000000}"/>
    <cellStyle name="Normal 3" xfId="3" xr:uid="{00000000-0005-0000-0000-00004F000000}"/>
    <cellStyle name="Normal 3 2" xfId="83" xr:uid="{00000000-0005-0000-0000-000050000000}"/>
    <cellStyle name="Normal 4" xfId="84" xr:uid="{00000000-0005-0000-0000-000051000000}"/>
    <cellStyle name="Normal 4 2" xfId="85" xr:uid="{00000000-0005-0000-0000-000052000000}"/>
    <cellStyle name="Normal 5" xfId="4" xr:uid="{00000000-0005-0000-0000-000053000000}"/>
    <cellStyle name="Normal 5 2" xfId="86" xr:uid="{00000000-0005-0000-0000-000054000000}"/>
    <cellStyle name="Normal 6" xfId="5" xr:uid="{00000000-0005-0000-0000-000055000000}"/>
    <cellStyle name="Normal 6 2" xfId="87" xr:uid="{00000000-0005-0000-0000-000056000000}"/>
    <cellStyle name="Normal 7" xfId="88" xr:uid="{00000000-0005-0000-0000-000057000000}"/>
    <cellStyle name="Normal 7 2" xfId="89" xr:uid="{00000000-0005-0000-0000-000058000000}"/>
    <cellStyle name="Normal 8" xfId="90" xr:uid="{00000000-0005-0000-0000-000059000000}"/>
    <cellStyle name="Normal 8 2" xfId="91" xr:uid="{00000000-0005-0000-0000-00005A000000}"/>
    <cellStyle name="Normal 9" xfId="92" xr:uid="{00000000-0005-0000-0000-00005B000000}"/>
    <cellStyle name="Normal 9 2" xfId="93" xr:uid="{00000000-0005-0000-0000-00005C000000}"/>
    <cellStyle name="Percent" xfId="2" builtinId="5"/>
    <cellStyle name="Percent 2" xfId="95" xr:uid="{00000000-0005-0000-0000-000068000000}"/>
    <cellStyle name="Percent 2 2" xfId="96" xr:uid="{00000000-0005-0000-0000-000069000000}"/>
    <cellStyle name="Percent 2 2 2" xfId="97" xr:uid="{00000000-0005-0000-0000-00006A000000}"/>
    <cellStyle name="Percent 2 3" xfId="98" xr:uid="{00000000-0005-0000-0000-00006B000000}"/>
    <cellStyle name="Percent 2 3 2" xfId="99" xr:uid="{00000000-0005-0000-0000-00006C000000}"/>
    <cellStyle name="Percent 2 4" xfId="100" xr:uid="{00000000-0005-0000-0000-00006D000000}"/>
    <cellStyle name="Percent 2 4 2" xfId="101" xr:uid="{00000000-0005-0000-0000-00006E000000}"/>
    <cellStyle name="Percent 2 5" xfId="102" xr:uid="{00000000-0005-0000-0000-00006F000000}"/>
    <cellStyle name="Percent 2 5 2" xfId="103" xr:uid="{00000000-0005-0000-0000-000070000000}"/>
    <cellStyle name="Percent 2 6" xfId="104" xr:uid="{00000000-0005-0000-0000-000071000000}"/>
    <cellStyle name="Percent 2 6 2" xfId="105" xr:uid="{00000000-0005-0000-0000-000072000000}"/>
    <cellStyle name="Percent 2 7" xfId="106" xr:uid="{00000000-0005-0000-0000-000073000000}"/>
    <cellStyle name="Percent 2 7 2" xfId="107" xr:uid="{00000000-0005-0000-0000-000074000000}"/>
    <cellStyle name="Percent 2 8" xfId="108" xr:uid="{00000000-0005-0000-0000-000075000000}"/>
    <cellStyle name="Percent 3" xfId="94" xr:uid="{00000000-0005-0000-0000-000076000000}"/>
    <cellStyle name="Percent 3 2" xfId="109" xr:uid="{00000000-0005-0000-0000-000077000000}"/>
    <cellStyle name="Percent 3 2 2" xfId="110" xr:uid="{00000000-0005-0000-0000-000078000000}"/>
    <cellStyle name="Percent 8" xfId="111" xr:uid="{00000000-0005-0000-0000-00007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F43"/>
  <sheetViews>
    <sheetView zoomScale="90" zoomScaleNormal="90" workbookViewId="0"/>
  </sheetViews>
  <sheetFormatPr baseColWidth="10" defaultColWidth="8.83203125" defaultRowHeight="15" x14ac:dyDescent="0.2"/>
  <cols>
    <col min="2" max="2" width="6.33203125" customWidth="1"/>
    <col min="3" max="3" width="11.1640625" bestFit="1" customWidth="1"/>
    <col min="4" max="4" width="12.33203125" bestFit="1" customWidth="1"/>
    <col min="5" max="5" width="9.83203125" customWidth="1"/>
    <col min="6" max="6" width="12.33203125" customWidth="1"/>
    <col min="7" max="7" width="1.1640625" customWidth="1"/>
    <col min="8" max="12" width="12.33203125" customWidth="1"/>
    <col min="13" max="13" width="1.1640625" customWidth="1"/>
    <col min="14" max="18" width="12.33203125" customWidth="1"/>
    <col min="19" max="19" width="1.1640625" customWidth="1"/>
    <col min="20" max="20" width="6.5" customWidth="1"/>
    <col min="21" max="21" width="13.83203125" bestFit="1" customWidth="1"/>
    <col min="22" max="22" width="15.1640625" bestFit="1" customWidth="1"/>
    <col min="23" max="23" width="9" customWidth="1"/>
    <col min="24" max="24" width="12.1640625" customWidth="1"/>
    <col min="25" max="25" width="1.1640625" customWidth="1"/>
    <col min="26" max="26" width="6.5" customWidth="1"/>
    <col min="27" max="27" width="13.83203125" bestFit="1" customWidth="1"/>
    <col min="28" max="28" width="15.1640625" bestFit="1" customWidth="1"/>
    <col min="29" max="29" width="10.1640625" customWidth="1"/>
    <col min="30" max="30" width="12.6640625" customWidth="1"/>
  </cols>
  <sheetData>
    <row r="1" spans="2:31" ht="39" customHeight="1" thickBot="1" x14ac:dyDescent="0.25"/>
    <row r="2" spans="2:31" ht="31" customHeight="1" thickBot="1" x14ac:dyDescent="0.4">
      <c r="B2" s="66" t="s">
        <v>30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8"/>
      <c r="AA2" s="68"/>
      <c r="AB2" s="68"/>
      <c r="AC2" s="68"/>
      <c r="AD2" s="69"/>
    </row>
    <row r="3" spans="2:31" s="19" customFormat="1" ht="35" thickBot="1" x14ac:dyDescent="0.45">
      <c r="B3" s="74">
        <v>2008</v>
      </c>
      <c r="C3" s="75"/>
      <c r="D3" s="75"/>
      <c r="E3" s="75"/>
      <c r="F3" s="76"/>
      <c r="G3" s="58"/>
      <c r="H3" s="74">
        <v>2016</v>
      </c>
      <c r="I3" s="75"/>
      <c r="J3" s="75"/>
      <c r="K3" s="75"/>
      <c r="L3" s="76"/>
      <c r="M3" s="58"/>
      <c r="N3" s="74">
        <v>2019</v>
      </c>
      <c r="O3" s="75"/>
      <c r="P3" s="75"/>
      <c r="Q3" s="75"/>
      <c r="R3" s="75"/>
      <c r="S3" s="58"/>
      <c r="T3" s="75">
        <v>2022</v>
      </c>
      <c r="U3" s="75"/>
      <c r="V3" s="75"/>
      <c r="W3" s="75"/>
      <c r="X3" s="76"/>
      <c r="Y3" s="58"/>
      <c r="Z3" s="75">
        <v>2023</v>
      </c>
      <c r="AA3" s="75"/>
      <c r="AB3" s="75"/>
      <c r="AC3" s="75"/>
      <c r="AD3" s="76"/>
    </row>
    <row r="4" spans="2:31" s="19" customFormat="1" ht="27" thickBot="1" x14ac:dyDescent="0.35">
      <c r="B4" s="77" t="s">
        <v>17</v>
      </c>
      <c r="C4" s="78"/>
      <c r="D4" s="78"/>
      <c r="E4" s="78"/>
      <c r="F4" s="79"/>
      <c r="G4" s="65"/>
      <c r="H4" s="77" t="s">
        <v>17</v>
      </c>
      <c r="I4" s="78"/>
      <c r="J4" s="78"/>
      <c r="K4" s="78"/>
      <c r="L4" s="79"/>
      <c r="M4" s="65"/>
      <c r="N4" s="77" t="s">
        <v>17</v>
      </c>
      <c r="O4" s="78"/>
      <c r="P4" s="78"/>
      <c r="Q4" s="78"/>
      <c r="R4" s="78"/>
      <c r="S4" s="65"/>
      <c r="T4" s="78" t="s">
        <v>17</v>
      </c>
      <c r="U4" s="78"/>
      <c r="V4" s="78"/>
      <c r="W4" s="78"/>
      <c r="X4" s="79"/>
      <c r="Y4" s="65"/>
      <c r="Z4" s="78" t="s">
        <v>17</v>
      </c>
      <c r="AA4" s="78"/>
      <c r="AB4" s="78"/>
      <c r="AC4" s="78"/>
      <c r="AD4" s="79"/>
    </row>
    <row r="5" spans="2:31" ht="48" customHeight="1" thickBot="1" x14ac:dyDescent="0.25">
      <c r="B5" s="17" t="s">
        <v>6</v>
      </c>
      <c r="C5" s="18" t="s">
        <v>24</v>
      </c>
      <c r="D5" s="18" t="s">
        <v>15</v>
      </c>
      <c r="E5" s="18" t="s">
        <v>27</v>
      </c>
      <c r="F5" s="61" t="s">
        <v>32</v>
      </c>
      <c r="G5" s="53"/>
      <c r="H5" s="17" t="s">
        <v>6</v>
      </c>
      <c r="I5" s="18" t="s">
        <v>24</v>
      </c>
      <c r="J5" s="18" t="s">
        <v>15</v>
      </c>
      <c r="K5" s="18" t="s">
        <v>27</v>
      </c>
      <c r="L5" s="61" t="s">
        <v>32</v>
      </c>
      <c r="M5" s="53"/>
      <c r="N5" s="17" t="s">
        <v>6</v>
      </c>
      <c r="O5" s="18" t="s">
        <v>24</v>
      </c>
      <c r="P5" s="18" t="s">
        <v>15</v>
      </c>
      <c r="Q5" s="18" t="s">
        <v>27</v>
      </c>
      <c r="R5" s="61" t="s">
        <v>32</v>
      </c>
      <c r="S5" s="53"/>
      <c r="T5" s="17" t="s">
        <v>6</v>
      </c>
      <c r="U5" s="18" t="s">
        <v>24</v>
      </c>
      <c r="V5" s="18" t="s">
        <v>15</v>
      </c>
      <c r="W5" s="18" t="s">
        <v>27</v>
      </c>
      <c r="X5" s="61" t="s">
        <v>32</v>
      </c>
      <c r="Y5" s="53"/>
      <c r="Z5" s="17" t="s">
        <v>6</v>
      </c>
      <c r="AA5" s="18" t="s">
        <v>24</v>
      </c>
      <c r="AB5" s="18" t="s">
        <v>15</v>
      </c>
      <c r="AC5" s="18" t="s">
        <v>27</v>
      </c>
      <c r="AD5" s="61" t="s">
        <v>32</v>
      </c>
    </row>
    <row r="6" spans="2:31" x14ac:dyDescent="0.2">
      <c r="B6" s="16" t="s">
        <v>7</v>
      </c>
      <c r="C6" s="30">
        <v>301695</v>
      </c>
      <c r="D6" s="31">
        <v>10675350</v>
      </c>
      <c r="E6" s="37">
        <f>C6/D6*1000</f>
        <v>28.260900111003387</v>
      </c>
      <c r="F6" s="38">
        <f t="shared" ref="F6:F11" si="0">E6*5</f>
        <v>141.30450055501694</v>
      </c>
      <c r="G6" s="54"/>
      <c r="H6" s="16" t="s">
        <v>7</v>
      </c>
      <c r="I6" s="30">
        <v>146784</v>
      </c>
      <c r="J6" s="31">
        <v>10428542</v>
      </c>
      <c r="K6" s="37">
        <f>I6/J6*1000</f>
        <v>14.075217801299548</v>
      </c>
      <c r="L6" s="38">
        <f t="shared" ref="L6:L11" si="1">K6*5</f>
        <v>70.376089006497736</v>
      </c>
      <c r="M6" s="54"/>
      <c r="N6" s="16" t="s">
        <v>7</v>
      </c>
      <c r="O6" s="30">
        <v>112338</v>
      </c>
      <c r="P6" s="31">
        <v>10395475</v>
      </c>
      <c r="Q6" s="37">
        <f>O6/P6*1000</f>
        <v>10.806432606494653</v>
      </c>
      <c r="R6" s="38">
        <f t="shared" ref="R6:R11" si="2">Q6*5</f>
        <v>54.032163032473264</v>
      </c>
      <c r="S6" s="54"/>
      <c r="T6" s="16" t="s">
        <v>7</v>
      </c>
      <c r="U6" s="30">
        <v>83843</v>
      </c>
      <c r="V6" s="31">
        <v>10561356</v>
      </c>
      <c r="W6" s="37">
        <f t="shared" ref="W6:W13" si="3">U6/V6*1000</f>
        <v>7.9386586343647547</v>
      </c>
      <c r="X6" s="38">
        <f>W6*5</f>
        <v>39.693293171823775</v>
      </c>
      <c r="Y6" s="54"/>
      <c r="Z6" s="16" t="s">
        <v>7</v>
      </c>
      <c r="AA6" s="30">
        <v>92669</v>
      </c>
      <c r="AB6" s="31">
        <v>10754059</v>
      </c>
      <c r="AC6" s="37">
        <f t="shared" ref="AC6:AC13" si="4">AA6/AB6*1000</f>
        <v>8.6171184294227885</v>
      </c>
      <c r="AD6" s="38">
        <f>AC6*5</f>
        <v>43.085592147113942</v>
      </c>
      <c r="AE6" s="1"/>
    </row>
    <row r="7" spans="2:31" x14ac:dyDescent="0.2">
      <c r="B7" s="5" t="s">
        <v>8</v>
      </c>
      <c r="C7" s="30">
        <v>982292</v>
      </c>
      <c r="D7" s="31">
        <v>10206504</v>
      </c>
      <c r="E7" s="37">
        <f t="shared" ref="E7:E13" si="5">C7/D7*1000</f>
        <v>96.241768973979731</v>
      </c>
      <c r="F7" s="38">
        <f t="shared" si="0"/>
        <v>481.20884486989866</v>
      </c>
      <c r="G7" s="55"/>
      <c r="H7" s="5" t="s">
        <v>8</v>
      </c>
      <c r="I7" s="30">
        <v>720776</v>
      </c>
      <c r="J7" s="31">
        <v>10812394</v>
      </c>
      <c r="K7" s="37">
        <f t="shared" ref="K7:K13" si="6">I7/J7*1000</f>
        <v>66.662017680820739</v>
      </c>
      <c r="L7" s="38">
        <f t="shared" si="1"/>
        <v>333.31008840410368</v>
      </c>
      <c r="M7" s="55"/>
      <c r="N7" s="5" t="s">
        <v>8</v>
      </c>
      <c r="O7" s="30">
        <v>584445</v>
      </c>
      <c r="P7" s="31">
        <v>10462736</v>
      </c>
      <c r="Q7" s="37">
        <f t="shared" ref="Q7:Q13" si="7">O7/P7*1000</f>
        <v>55.859671886971057</v>
      </c>
      <c r="R7" s="38">
        <f t="shared" si="2"/>
        <v>279.29835943485529</v>
      </c>
      <c r="S7" s="55"/>
      <c r="T7" s="5" t="s">
        <v>8</v>
      </c>
      <c r="U7" s="30">
        <v>565404</v>
      </c>
      <c r="V7" s="31">
        <v>10977042</v>
      </c>
      <c r="W7" s="37">
        <f t="shared" si="3"/>
        <v>51.50786523363945</v>
      </c>
      <c r="X7" s="38">
        <f t="shared" ref="X7:X11" si="8">W7*5</f>
        <v>257.53932616819725</v>
      </c>
      <c r="Y7" s="55"/>
      <c r="Z7" s="5" t="s">
        <v>8</v>
      </c>
      <c r="AA7" s="30">
        <v>541298</v>
      </c>
      <c r="AB7" s="31">
        <v>10547325</v>
      </c>
      <c r="AC7" s="37">
        <f t="shared" si="4"/>
        <v>51.320879938752242</v>
      </c>
      <c r="AD7" s="38">
        <f t="shared" ref="AD7:AD11" si="9">AC7*5</f>
        <v>256.6043996937612</v>
      </c>
      <c r="AE7" s="1"/>
    </row>
    <row r="8" spans="2:31" x14ac:dyDescent="0.2">
      <c r="B8" s="5" t="s">
        <v>9</v>
      </c>
      <c r="C8" s="30">
        <v>1253157</v>
      </c>
      <c r="D8" s="31">
        <v>10231737</v>
      </c>
      <c r="E8" s="37">
        <f t="shared" si="5"/>
        <v>122.47744444564984</v>
      </c>
      <c r="F8" s="38">
        <f t="shared" si="0"/>
        <v>612.38722222824913</v>
      </c>
      <c r="G8" s="55"/>
      <c r="H8" s="5" t="s">
        <v>9</v>
      </c>
      <c r="I8" s="30">
        <v>1102452</v>
      </c>
      <c r="J8" s="31">
        <v>11190396</v>
      </c>
      <c r="K8" s="37">
        <f t="shared" si="6"/>
        <v>98.517693207639837</v>
      </c>
      <c r="L8" s="38">
        <f t="shared" si="1"/>
        <v>492.58846603819916</v>
      </c>
      <c r="M8" s="55"/>
      <c r="N8" s="5" t="s">
        <v>9</v>
      </c>
      <c r="O8" s="30">
        <v>1014572</v>
      </c>
      <c r="P8" s="31">
        <v>11407836</v>
      </c>
      <c r="Q8" s="37">
        <f t="shared" si="7"/>
        <v>88.936411778710706</v>
      </c>
      <c r="R8" s="38">
        <f t="shared" si="2"/>
        <v>444.68205889355352</v>
      </c>
      <c r="S8" s="55"/>
      <c r="T8" s="5" t="s">
        <v>9</v>
      </c>
      <c r="U8" s="30">
        <v>999068</v>
      </c>
      <c r="V8" s="31">
        <v>10772430</v>
      </c>
      <c r="W8" s="37">
        <f t="shared" si="3"/>
        <v>92.743048690035579</v>
      </c>
      <c r="X8" s="38">
        <f t="shared" si="8"/>
        <v>463.71524345017792</v>
      </c>
      <c r="Y8" s="55"/>
      <c r="Z8" s="5" t="s">
        <v>9</v>
      </c>
      <c r="AA8" s="30">
        <v>982094</v>
      </c>
      <c r="AB8" s="31">
        <v>10821606</v>
      </c>
      <c r="AC8" s="37">
        <f t="shared" si="4"/>
        <v>90.753073065125449</v>
      </c>
      <c r="AD8" s="38">
        <f t="shared" si="9"/>
        <v>453.76536532562727</v>
      </c>
      <c r="AE8" s="1"/>
    </row>
    <row r="9" spans="2:31" x14ac:dyDescent="0.2">
      <c r="B9" s="5" t="s">
        <v>10</v>
      </c>
      <c r="C9" s="30">
        <v>1021905</v>
      </c>
      <c r="D9" s="31">
        <v>9553367</v>
      </c>
      <c r="E9" s="37">
        <f t="shared" si="5"/>
        <v>106.96804592558833</v>
      </c>
      <c r="F9" s="38">
        <f t="shared" si="0"/>
        <v>534.84022962794165</v>
      </c>
      <c r="G9" s="55"/>
      <c r="H9" s="5" t="s">
        <v>10</v>
      </c>
      <c r="I9" s="30">
        <v>1136885</v>
      </c>
      <c r="J9" s="31">
        <v>10784688</v>
      </c>
      <c r="K9" s="37">
        <f t="shared" si="6"/>
        <v>105.41658692397962</v>
      </c>
      <c r="L9" s="38">
        <f t="shared" si="1"/>
        <v>527.08293461989808</v>
      </c>
      <c r="M9" s="55"/>
      <c r="N9" s="5" t="s">
        <v>10</v>
      </c>
      <c r="O9" s="30">
        <v>1140552</v>
      </c>
      <c r="P9" s="31">
        <v>11077889</v>
      </c>
      <c r="Q9" s="37">
        <f t="shared" si="7"/>
        <v>102.95752196108845</v>
      </c>
      <c r="R9" s="38">
        <f t="shared" si="2"/>
        <v>514.78760980544223</v>
      </c>
      <c r="S9" s="55"/>
      <c r="T9" s="5" t="s">
        <v>10</v>
      </c>
      <c r="U9" s="30">
        <v>1220141</v>
      </c>
      <c r="V9" s="31">
        <v>11434234</v>
      </c>
      <c r="W9" s="37">
        <f t="shared" si="3"/>
        <v>106.70946562751821</v>
      </c>
      <c r="X9" s="38">
        <f t="shared" si="8"/>
        <v>533.54732813759108</v>
      </c>
      <c r="Y9" s="55"/>
      <c r="Z9" s="5" t="s">
        <v>10</v>
      </c>
      <c r="AA9" s="30">
        <v>1200786</v>
      </c>
      <c r="AB9" s="31">
        <v>11606747</v>
      </c>
      <c r="AC9" s="37">
        <f t="shared" si="4"/>
        <v>103.45586063002837</v>
      </c>
      <c r="AD9" s="38">
        <f t="shared" si="9"/>
        <v>517.2793031501418</v>
      </c>
      <c r="AE9" s="1"/>
    </row>
    <row r="10" spans="2:31" x14ac:dyDescent="0.2">
      <c r="B10" s="5" t="s">
        <v>11</v>
      </c>
      <c r="C10" s="30">
        <v>599432</v>
      </c>
      <c r="D10" s="31">
        <v>10487579</v>
      </c>
      <c r="E10" s="37">
        <f t="shared" si="5"/>
        <v>57.156375174861616</v>
      </c>
      <c r="F10" s="38">
        <f t="shared" si="0"/>
        <v>285.78187587430807</v>
      </c>
      <c r="G10" s="55"/>
      <c r="H10" s="5" t="s">
        <v>11</v>
      </c>
      <c r="I10" s="30">
        <v>636462</v>
      </c>
      <c r="J10" s="31">
        <v>10479113</v>
      </c>
      <c r="K10" s="37">
        <f t="shared" si="6"/>
        <v>60.736247428575304</v>
      </c>
      <c r="L10" s="38">
        <f t="shared" si="1"/>
        <v>303.68123714287651</v>
      </c>
      <c r="M10" s="55"/>
      <c r="N10" s="5" t="s">
        <v>11</v>
      </c>
      <c r="O10" s="30">
        <v>670216</v>
      </c>
      <c r="P10" s="31">
        <v>10878032</v>
      </c>
      <c r="Q10" s="37">
        <f t="shared" si="7"/>
        <v>61.611879795904258</v>
      </c>
      <c r="R10" s="38">
        <f t="shared" si="2"/>
        <v>308.05939897952129</v>
      </c>
      <c r="S10" s="55"/>
      <c r="T10" s="5" t="s">
        <v>11</v>
      </c>
      <c r="U10" s="30">
        <v>775250</v>
      </c>
      <c r="V10" s="31">
        <v>11056229</v>
      </c>
      <c r="W10" s="37">
        <f t="shared" si="3"/>
        <v>70.11884431843805</v>
      </c>
      <c r="X10" s="38">
        <f t="shared" si="8"/>
        <v>350.59422159219025</v>
      </c>
      <c r="Y10" s="55"/>
      <c r="Z10" s="5" t="s">
        <v>11</v>
      </c>
      <c r="AA10" s="30">
        <v>783250</v>
      </c>
      <c r="AB10" s="31">
        <v>11251485</v>
      </c>
      <c r="AC10" s="37">
        <f t="shared" si="4"/>
        <v>69.613033301826391</v>
      </c>
      <c r="AD10" s="38">
        <f t="shared" si="9"/>
        <v>348.06516650913193</v>
      </c>
      <c r="AE10" s="1"/>
    </row>
    <row r="11" spans="2:31" x14ac:dyDescent="0.2">
      <c r="B11" s="5" t="s">
        <v>12</v>
      </c>
      <c r="C11" s="30">
        <v>195486</v>
      </c>
      <c r="D11" s="31">
        <v>10850437</v>
      </c>
      <c r="E11" s="37">
        <f t="shared" si="5"/>
        <v>18.016417218956249</v>
      </c>
      <c r="F11" s="38">
        <f t="shared" si="0"/>
        <v>90.082086094781246</v>
      </c>
      <c r="G11" s="55"/>
      <c r="H11" s="5" t="s">
        <v>12</v>
      </c>
      <c r="I11" s="30">
        <v>186575</v>
      </c>
      <c r="J11" s="31">
        <v>10053629</v>
      </c>
      <c r="K11" s="37">
        <f t="shared" si="6"/>
        <v>18.557975433547426</v>
      </c>
      <c r="L11" s="38">
        <f t="shared" si="1"/>
        <v>92.789877167737131</v>
      </c>
      <c r="M11" s="55"/>
      <c r="N11" s="5" t="s">
        <v>12</v>
      </c>
      <c r="O11" s="30">
        <v>218474</v>
      </c>
      <c r="P11" s="31">
        <v>10216194</v>
      </c>
      <c r="Q11" s="37">
        <f t="shared" si="7"/>
        <v>21.385067668057204</v>
      </c>
      <c r="R11" s="38">
        <f t="shared" si="2"/>
        <v>106.92533834028602</v>
      </c>
      <c r="S11" s="55"/>
      <c r="T11" s="5" t="s">
        <v>12</v>
      </c>
      <c r="U11" s="30">
        <v>269542</v>
      </c>
      <c r="V11" s="31">
        <v>10832796</v>
      </c>
      <c r="W11" s="37">
        <f t="shared" si="3"/>
        <v>24.882034148893784</v>
      </c>
      <c r="X11" s="38">
        <f t="shared" si="8"/>
        <v>124.41017074446891</v>
      </c>
      <c r="Y11" s="55"/>
      <c r="Z11" s="5" t="s">
        <v>12</v>
      </c>
      <c r="AA11" s="30">
        <v>276599</v>
      </c>
      <c r="AB11" s="31">
        <v>11074840</v>
      </c>
      <c r="AC11" s="37">
        <f t="shared" si="4"/>
        <v>24.975439825767236</v>
      </c>
      <c r="AD11" s="38">
        <f t="shared" si="9"/>
        <v>124.87719912883618</v>
      </c>
      <c r="AE11" s="1"/>
    </row>
    <row r="12" spans="2:31" x14ac:dyDescent="0.2">
      <c r="B12" s="5" t="s">
        <v>13</v>
      </c>
      <c r="C12" s="32">
        <v>88536</v>
      </c>
      <c r="D12" s="33">
        <v>14014324</v>
      </c>
      <c r="E12" s="37">
        <f t="shared" si="5"/>
        <v>6.3175362579029857</v>
      </c>
      <c r="F12" s="38">
        <f>E12*6</f>
        <v>37.905217547417912</v>
      </c>
      <c r="G12" s="55"/>
      <c r="H12" s="5" t="s">
        <v>13</v>
      </c>
      <c r="I12" s="32">
        <v>63466</v>
      </c>
      <c r="J12" s="33">
        <v>12801442</v>
      </c>
      <c r="K12" s="37">
        <f t="shared" si="6"/>
        <v>4.9577227315485244</v>
      </c>
      <c r="L12" s="38">
        <f>K12*6</f>
        <v>29.746336389291145</v>
      </c>
      <c r="M12" s="55"/>
      <c r="N12" s="5" t="s">
        <v>13</v>
      </c>
      <c r="O12" s="32">
        <v>98673</v>
      </c>
      <c r="P12" s="33">
        <v>12481281</v>
      </c>
      <c r="Q12" s="37">
        <f t="shared" si="7"/>
        <v>7.9056789122847242</v>
      </c>
      <c r="R12" s="38">
        <f>Q12*6</f>
        <v>47.434073473708345</v>
      </c>
      <c r="S12" s="55"/>
      <c r="T12" s="5" t="s">
        <v>13</v>
      </c>
      <c r="U12" s="32">
        <v>124404</v>
      </c>
      <c r="V12" s="33">
        <v>11864207</v>
      </c>
      <c r="W12" s="37">
        <f t="shared" si="3"/>
        <v>10.48565656347702</v>
      </c>
      <c r="X12" s="38">
        <f>W12*6</f>
        <v>62.913939380862118</v>
      </c>
      <c r="Y12" s="55"/>
      <c r="Z12" s="5" t="s">
        <v>13</v>
      </c>
      <c r="AA12" s="32">
        <v>120086</v>
      </c>
      <c r="AB12" s="33">
        <v>11987664</v>
      </c>
      <c r="AC12" s="37">
        <f t="shared" si="4"/>
        <v>10.017464620296332</v>
      </c>
      <c r="AD12" s="38">
        <f>AC12*6</f>
        <v>60.104787721777996</v>
      </c>
      <c r="AE12" s="1"/>
    </row>
    <row r="13" spans="2:31" x14ac:dyDescent="0.2">
      <c r="B13" s="5" t="s">
        <v>16</v>
      </c>
      <c r="C13" s="34">
        <v>4442503</v>
      </c>
      <c r="D13" s="33">
        <v>76019298</v>
      </c>
      <c r="E13" s="37">
        <f t="shared" si="5"/>
        <v>58.439147912152514</v>
      </c>
      <c r="F13" s="20"/>
      <c r="G13" s="55"/>
      <c r="H13" s="5" t="s">
        <v>16</v>
      </c>
      <c r="I13" s="34">
        <v>3993400</v>
      </c>
      <c r="J13" s="33">
        <v>76550204</v>
      </c>
      <c r="K13" s="37">
        <f t="shared" si="6"/>
        <v>52.167071951891856</v>
      </c>
      <c r="L13" s="20"/>
      <c r="M13" s="55"/>
      <c r="N13" s="5" t="s">
        <v>16</v>
      </c>
      <c r="O13" s="34">
        <v>3839270</v>
      </c>
      <c r="P13" s="33">
        <v>76919443</v>
      </c>
      <c r="Q13" s="37">
        <f t="shared" si="7"/>
        <v>49.912867933794061</v>
      </c>
      <c r="R13" s="20"/>
      <c r="S13" s="55"/>
      <c r="T13" s="5" t="s">
        <v>16</v>
      </c>
      <c r="U13" s="34">
        <v>4037652</v>
      </c>
      <c r="V13" s="33">
        <v>77498294</v>
      </c>
      <c r="W13" s="37">
        <f t="shared" si="3"/>
        <v>52.099882353539293</v>
      </c>
      <c r="X13" s="20"/>
      <c r="Y13" s="55"/>
      <c r="Z13" s="5" t="s">
        <v>16</v>
      </c>
      <c r="AA13" s="34">
        <v>3996782</v>
      </c>
      <c r="AB13" s="33">
        <v>78043726</v>
      </c>
      <c r="AC13" s="37">
        <f t="shared" si="4"/>
        <v>51.212085901690543</v>
      </c>
      <c r="AD13" s="20"/>
      <c r="AE13" s="1"/>
    </row>
    <row r="14" spans="2:31" s="50" customFormat="1" ht="20.5" customHeight="1" thickBot="1" x14ac:dyDescent="0.3">
      <c r="B14" s="80" t="s">
        <v>25</v>
      </c>
      <c r="C14" s="81"/>
      <c r="D14" s="81"/>
      <c r="E14" s="48"/>
      <c r="F14" s="49">
        <f>SUM(F6:F12)/1000</f>
        <v>2.1835099767976134</v>
      </c>
      <c r="G14" s="56"/>
      <c r="H14" s="80" t="s">
        <v>25</v>
      </c>
      <c r="I14" s="81"/>
      <c r="J14" s="81"/>
      <c r="K14" s="48"/>
      <c r="L14" s="49">
        <f>SUM(L6:L12)/1000</f>
        <v>1.8495750287686035</v>
      </c>
      <c r="M14" s="56"/>
      <c r="N14" s="80" t="s">
        <v>25</v>
      </c>
      <c r="O14" s="81"/>
      <c r="P14" s="81"/>
      <c r="Q14" s="48"/>
      <c r="R14" s="49">
        <f>SUM(R6:R12)/1000</f>
        <v>1.7552190019598399</v>
      </c>
      <c r="S14" s="56"/>
      <c r="T14" s="80" t="s">
        <v>25</v>
      </c>
      <c r="U14" s="81"/>
      <c r="V14" s="81"/>
      <c r="W14" s="48"/>
      <c r="X14" s="49">
        <f>SUM(X6:X12)/1000</f>
        <v>1.8324135226453113</v>
      </c>
      <c r="Y14" s="56"/>
      <c r="Z14" s="80" t="s">
        <v>25</v>
      </c>
      <c r="AA14" s="81"/>
      <c r="AB14" s="81"/>
      <c r="AC14" s="48"/>
      <c r="AD14" s="49">
        <f>SUM(AD6:AD12)/1000</f>
        <v>1.8037818136763901</v>
      </c>
    </row>
    <row r="15" spans="2:31" ht="27" thickBot="1" x14ac:dyDescent="0.35">
      <c r="B15" s="77" t="s">
        <v>31</v>
      </c>
      <c r="C15" s="78"/>
      <c r="D15" s="78"/>
      <c r="E15" s="78"/>
      <c r="F15" s="79"/>
      <c r="G15" s="65"/>
      <c r="H15" s="77" t="s">
        <v>31</v>
      </c>
      <c r="I15" s="78"/>
      <c r="J15" s="78"/>
      <c r="K15" s="78"/>
      <c r="L15" s="79"/>
      <c r="M15" s="65"/>
      <c r="N15" s="77" t="s">
        <v>31</v>
      </c>
      <c r="O15" s="78"/>
      <c r="P15" s="78"/>
      <c r="Q15" s="78"/>
      <c r="R15" s="79"/>
      <c r="S15" s="65"/>
      <c r="T15" s="77" t="s">
        <v>31</v>
      </c>
      <c r="U15" s="78"/>
      <c r="V15" s="78"/>
      <c r="W15" s="78"/>
      <c r="X15" s="79"/>
      <c r="Y15" s="65"/>
      <c r="Z15" s="77" t="s">
        <v>31</v>
      </c>
      <c r="AA15" s="78"/>
      <c r="AB15" s="78"/>
      <c r="AC15" s="78"/>
      <c r="AD15" s="79"/>
    </row>
    <row r="16" spans="2:31" ht="45.75" customHeight="1" thickBot="1" x14ac:dyDescent="0.25">
      <c r="B16" s="17" t="s">
        <v>6</v>
      </c>
      <c r="C16" s="18" t="s">
        <v>24</v>
      </c>
      <c r="D16" s="18" t="s">
        <v>15</v>
      </c>
      <c r="E16" s="18" t="s">
        <v>27</v>
      </c>
      <c r="F16" s="61" t="s">
        <v>32</v>
      </c>
      <c r="G16" s="53"/>
      <c r="H16" s="17" t="s">
        <v>6</v>
      </c>
      <c r="I16" s="18" t="s">
        <v>24</v>
      </c>
      <c r="J16" s="18" t="s">
        <v>15</v>
      </c>
      <c r="K16" s="18" t="s">
        <v>27</v>
      </c>
      <c r="L16" s="61" t="s">
        <v>32</v>
      </c>
      <c r="M16" s="53"/>
      <c r="N16" s="17" t="s">
        <v>6</v>
      </c>
      <c r="O16" s="18" t="s">
        <v>24</v>
      </c>
      <c r="P16" s="18" t="s">
        <v>15</v>
      </c>
      <c r="Q16" s="18" t="s">
        <v>27</v>
      </c>
      <c r="R16" s="61" t="s">
        <v>32</v>
      </c>
      <c r="S16" s="53"/>
      <c r="T16" s="17" t="s">
        <v>6</v>
      </c>
      <c r="U16" s="18" t="s">
        <v>24</v>
      </c>
      <c r="V16" s="18" t="s">
        <v>15</v>
      </c>
      <c r="W16" s="18" t="s">
        <v>27</v>
      </c>
      <c r="X16" s="61" t="s">
        <v>32</v>
      </c>
      <c r="Y16" s="53"/>
      <c r="Z16" s="17" t="s">
        <v>6</v>
      </c>
      <c r="AA16" s="18" t="s">
        <v>24</v>
      </c>
      <c r="AB16" s="18" t="s">
        <v>15</v>
      </c>
      <c r="AC16" s="18" t="s">
        <v>27</v>
      </c>
      <c r="AD16" s="61" t="s">
        <v>32</v>
      </c>
    </row>
    <row r="17" spans="2:32" x14ac:dyDescent="0.2">
      <c r="B17" s="16" t="s">
        <v>7</v>
      </c>
      <c r="C17" s="30">
        <v>270211</v>
      </c>
      <c r="D17" s="31">
        <v>9948822</v>
      </c>
      <c r="E17" s="37">
        <f>C17/D17*1000</f>
        <v>27.160099959573103</v>
      </c>
      <c r="F17" s="38">
        <f t="shared" ref="F17:F22" si="10">E17*5</f>
        <v>135.80049979786551</v>
      </c>
      <c r="G17" s="54"/>
      <c r="H17" s="16" t="s">
        <v>7</v>
      </c>
      <c r="I17" s="30">
        <v>132312</v>
      </c>
      <c r="J17" s="31">
        <v>9699208</v>
      </c>
      <c r="K17" s="37">
        <f>I17/J17*1000</f>
        <v>13.641526194716105</v>
      </c>
      <c r="L17" s="38">
        <f t="shared" ref="L17:L22" si="11">K17*5</f>
        <v>68.207630973580521</v>
      </c>
      <c r="M17" s="54"/>
      <c r="N17" s="16" t="s">
        <v>7</v>
      </c>
      <c r="O17" s="30">
        <v>104224</v>
      </c>
      <c r="P17" s="31">
        <v>9721298</v>
      </c>
      <c r="Q17" s="37">
        <f>O17/P17*1000</f>
        <v>10.721202045241284</v>
      </c>
      <c r="R17" s="38">
        <f t="shared" ref="R17:R22" si="12">Q17*5</f>
        <v>53.606010226206422</v>
      </c>
      <c r="S17" s="54"/>
      <c r="T17" s="16" t="s">
        <v>7</v>
      </c>
      <c r="U17" s="30">
        <v>75468</v>
      </c>
      <c r="V17" s="31">
        <v>9926186</v>
      </c>
      <c r="W17" s="37">
        <f t="shared" ref="W17:W24" si="13">U17/V17*1000</f>
        <v>7.6029201951283207</v>
      </c>
      <c r="X17" s="38">
        <f>W17*5</f>
        <v>38.014600975641606</v>
      </c>
      <c r="Y17" s="54"/>
      <c r="Z17" s="16" t="s">
        <v>7</v>
      </c>
      <c r="AA17" s="30">
        <v>83356</v>
      </c>
      <c r="AB17" s="31">
        <v>10091371</v>
      </c>
      <c r="AC17" s="37">
        <f t="shared" ref="AC17:AC24" si="14">AA17/AB17*1000</f>
        <v>8.2601263990789757</v>
      </c>
      <c r="AD17" s="38">
        <f>AC17*5</f>
        <v>41.30063199539488</v>
      </c>
      <c r="AE17" s="1"/>
    </row>
    <row r="18" spans="2:32" x14ac:dyDescent="0.2">
      <c r="B18" s="5" t="s">
        <v>8</v>
      </c>
      <c r="C18" s="30">
        <v>843026</v>
      </c>
      <c r="D18" s="31">
        <v>9047792</v>
      </c>
      <c r="E18" s="37">
        <f t="shared" ref="E18:E24" si="15">C18/D18*1000</f>
        <v>93.174776785319565</v>
      </c>
      <c r="F18" s="38">
        <f t="shared" si="10"/>
        <v>465.87388392659784</v>
      </c>
      <c r="G18" s="55"/>
      <c r="H18" s="5" t="s">
        <v>8</v>
      </c>
      <c r="I18" s="30">
        <v>643623</v>
      </c>
      <c r="J18" s="31">
        <v>9715392</v>
      </c>
      <c r="K18" s="37">
        <f t="shared" ref="K18:K24" si="16">I18/J18*1000</f>
        <v>66.247764372245612</v>
      </c>
      <c r="L18" s="38">
        <f t="shared" si="11"/>
        <v>331.23882186122808</v>
      </c>
      <c r="M18" s="55"/>
      <c r="N18" s="5" t="s">
        <v>8</v>
      </c>
      <c r="O18" s="30">
        <v>524349</v>
      </c>
      <c r="P18" s="31">
        <v>9425778</v>
      </c>
      <c r="Q18" s="37">
        <f t="shared" ref="Q18:Q24" si="17">O18/P18*1000</f>
        <v>55.6292541581183</v>
      </c>
      <c r="R18" s="38">
        <f t="shared" si="12"/>
        <v>278.14627079059153</v>
      </c>
      <c r="S18" s="55"/>
      <c r="T18" s="5" t="s">
        <v>8</v>
      </c>
      <c r="U18" s="30">
        <v>501607</v>
      </c>
      <c r="V18" s="31">
        <v>9934975</v>
      </c>
      <c r="W18" s="37">
        <f t="shared" si="13"/>
        <v>50.489004753409041</v>
      </c>
      <c r="X18" s="38">
        <f t="shared" ref="X18:X22" si="18">W18*5</f>
        <v>252.4450237670452</v>
      </c>
      <c r="Y18" s="55"/>
      <c r="Z18" s="5" t="s">
        <v>8</v>
      </c>
      <c r="AA18" s="30">
        <v>476754</v>
      </c>
      <c r="AB18" s="31">
        <v>9518890</v>
      </c>
      <c r="AC18" s="37">
        <f t="shared" si="14"/>
        <v>50.085041428149715</v>
      </c>
      <c r="AD18" s="38">
        <f t="shared" ref="AD18:AD22" si="19">AC18*5</f>
        <v>250.42520714074857</v>
      </c>
      <c r="AE18" s="1"/>
    </row>
    <row r="19" spans="2:32" x14ac:dyDescent="0.2">
      <c r="B19" s="5" t="s">
        <v>9</v>
      </c>
      <c r="C19" s="30">
        <v>1035393</v>
      </c>
      <c r="D19" s="31">
        <v>8655746</v>
      </c>
      <c r="E19" s="37">
        <f t="shared" si="15"/>
        <v>119.61915241043349</v>
      </c>
      <c r="F19" s="38">
        <f t="shared" si="10"/>
        <v>598.0957620521674</v>
      </c>
      <c r="G19" s="55"/>
      <c r="H19" s="5" t="s">
        <v>9</v>
      </c>
      <c r="I19" s="30">
        <v>920899</v>
      </c>
      <c r="J19" s="31">
        <v>9538345</v>
      </c>
      <c r="K19" s="37">
        <f t="shared" si="16"/>
        <v>96.547042490075597</v>
      </c>
      <c r="L19" s="38">
        <f t="shared" si="11"/>
        <v>482.73521245037796</v>
      </c>
      <c r="M19" s="55"/>
      <c r="N19" s="5" t="s">
        <v>9</v>
      </c>
      <c r="O19" s="30">
        <v>858042</v>
      </c>
      <c r="P19" s="31">
        <v>9863275</v>
      </c>
      <c r="Q19" s="37">
        <f t="shared" si="17"/>
        <v>86.993620273185115</v>
      </c>
      <c r="R19" s="38">
        <f t="shared" si="12"/>
        <v>434.96810136592558</v>
      </c>
      <c r="S19" s="55"/>
      <c r="T19" s="5" t="s">
        <v>9</v>
      </c>
      <c r="U19" s="30">
        <v>846154</v>
      </c>
      <c r="V19" s="31">
        <v>9369710</v>
      </c>
      <c r="W19" s="37">
        <f t="shared" si="13"/>
        <v>90.30738411327566</v>
      </c>
      <c r="X19" s="38">
        <f t="shared" si="18"/>
        <v>451.53692056637829</v>
      </c>
      <c r="Y19" s="55"/>
      <c r="Z19" s="5" t="s">
        <v>9</v>
      </c>
      <c r="AA19" s="30">
        <v>833046</v>
      </c>
      <c r="AB19" s="31">
        <v>9356689</v>
      </c>
      <c r="AC19" s="37">
        <f t="shared" si="14"/>
        <v>89.032135192267276</v>
      </c>
      <c r="AD19" s="38">
        <f t="shared" si="19"/>
        <v>445.16067596133638</v>
      </c>
      <c r="AE19" s="1"/>
    </row>
    <row r="20" spans="2:32" x14ac:dyDescent="0.2">
      <c r="B20" s="5" t="s">
        <v>10</v>
      </c>
      <c r="C20" s="30">
        <v>765525</v>
      </c>
      <c r="D20" s="31">
        <v>7578186</v>
      </c>
      <c r="E20" s="37">
        <f t="shared" si="15"/>
        <v>101.01691882463693</v>
      </c>
      <c r="F20" s="38">
        <f t="shared" si="10"/>
        <v>505.08459412318467</v>
      </c>
      <c r="G20" s="55"/>
      <c r="H20" s="5" t="s">
        <v>10</v>
      </c>
      <c r="I20" s="30">
        <v>894481</v>
      </c>
      <c r="J20" s="31">
        <v>8707792</v>
      </c>
      <c r="K20" s="37">
        <f t="shared" si="16"/>
        <v>102.72190700007533</v>
      </c>
      <c r="L20" s="38">
        <f t="shared" si="11"/>
        <v>513.6095350003767</v>
      </c>
      <c r="M20" s="55"/>
      <c r="N20" s="5" t="s">
        <v>10</v>
      </c>
      <c r="O20" s="30">
        <v>909271</v>
      </c>
      <c r="P20" s="31">
        <v>9056425</v>
      </c>
      <c r="Q20" s="37">
        <f t="shared" si="17"/>
        <v>100.4006547837585</v>
      </c>
      <c r="R20" s="38">
        <f t="shared" si="12"/>
        <v>502.0032739187925</v>
      </c>
      <c r="S20" s="55"/>
      <c r="T20" s="5" t="s">
        <v>10</v>
      </c>
      <c r="U20" s="30">
        <v>980503</v>
      </c>
      <c r="V20" s="31">
        <v>9523815</v>
      </c>
      <c r="W20" s="37">
        <f t="shared" si="13"/>
        <v>102.95275580216541</v>
      </c>
      <c r="X20" s="38">
        <f t="shared" si="18"/>
        <v>514.76377901082708</v>
      </c>
      <c r="Y20" s="55"/>
      <c r="Z20" s="5" t="s">
        <v>10</v>
      </c>
      <c r="AA20" s="30">
        <v>972428</v>
      </c>
      <c r="AB20" s="31">
        <v>9705896</v>
      </c>
      <c r="AC20" s="37">
        <f t="shared" si="14"/>
        <v>100.18941064276807</v>
      </c>
      <c r="AD20" s="38">
        <f t="shared" si="19"/>
        <v>500.94705321384032</v>
      </c>
      <c r="AE20" s="1"/>
    </row>
    <row r="21" spans="2:32" x14ac:dyDescent="0.2">
      <c r="B21" s="5" t="s">
        <v>11</v>
      </c>
      <c r="C21" s="30">
        <v>429000</v>
      </c>
      <c r="D21" s="31">
        <v>8341787</v>
      </c>
      <c r="E21" s="37">
        <f t="shared" si="15"/>
        <v>51.427829552588669</v>
      </c>
      <c r="F21" s="38">
        <f t="shared" si="10"/>
        <v>257.13914776294337</v>
      </c>
      <c r="G21" s="55"/>
      <c r="H21" s="5" t="s">
        <v>11</v>
      </c>
      <c r="I21" s="30">
        <v>456248</v>
      </c>
      <c r="J21" s="31">
        <v>8164035</v>
      </c>
      <c r="K21" s="37">
        <f t="shared" si="16"/>
        <v>55.885110732621797</v>
      </c>
      <c r="L21" s="38">
        <f t="shared" si="11"/>
        <v>279.42555366310899</v>
      </c>
      <c r="M21" s="55"/>
      <c r="N21" s="5" t="s">
        <v>11</v>
      </c>
      <c r="O21" s="30">
        <v>488677</v>
      </c>
      <c r="P21" s="31">
        <v>8573904</v>
      </c>
      <c r="Q21" s="37">
        <f t="shared" si="17"/>
        <v>56.995856263377803</v>
      </c>
      <c r="R21" s="38">
        <f t="shared" si="12"/>
        <v>284.979281316889</v>
      </c>
      <c r="S21" s="55"/>
      <c r="T21" s="5" t="s">
        <v>11</v>
      </c>
      <c r="U21" s="30">
        <v>579280</v>
      </c>
      <c r="V21" s="31">
        <v>8775843</v>
      </c>
      <c r="W21" s="37">
        <f t="shared" si="13"/>
        <v>66.008473487960075</v>
      </c>
      <c r="X21" s="38">
        <f t="shared" si="18"/>
        <v>330.04236743980039</v>
      </c>
      <c r="Y21" s="55"/>
      <c r="Z21" s="5" t="s">
        <v>11</v>
      </c>
      <c r="AA21" s="30">
        <v>577255</v>
      </c>
      <c r="AB21" s="31">
        <v>8904810</v>
      </c>
      <c r="AC21" s="37">
        <f t="shared" si="14"/>
        <v>64.825077682735511</v>
      </c>
      <c r="AD21" s="38">
        <f t="shared" si="19"/>
        <v>324.12538841367757</v>
      </c>
      <c r="AE21" s="1"/>
    </row>
    <row r="22" spans="2:32" x14ac:dyDescent="0.2">
      <c r="B22" s="5" t="s">
        <v>12</v>
      </c>
      <c r="C22" s="30">
        <v>140704</v>
      </c>
      <c r="D22" s="31">
        <v>8846064</v>
      </c>
      <c r="E22" s="37">
        <f t="shared" si="15"/>
        <v>15.90583111313687</v>
      </c>
      <c r="F22" s="38">
        <f t="shared" si="10"/>
        <v>79.529155565684349</v>
      </c>
      <c r="G22" s="55"/>
      <c r="H22" s="5" t="s">
        <v>12</v>
      </c>
      <c r="I22" s="30">
        <v>122770</v>
      </c>
      <c r="J22" s="31">
        <v>7662170</v>
      </c>
      <c r="K22" s="37">
        <f t="shared" si="16"/>
        <v>16.022876025982193</v>
      </c>
      <c r="L22" s="38">
        <f t="shared" si="11"/>
        <v>80.114380129910955</v>
      </c>
      <c r="M22" s="55"/>
      <c r="N22" s="5" t="s">
        <v>12</v>
      </c>
      <c r="O22" s="30">
        <v>148893</v>
      </c>
      <c r="P22" s="31">
        <v>7816740</v>
      </c>
      <c r="Q22" s="37">
        <f t="shared" si="17"/>
        <v>19.047966287736319</v>
      </c>
      <c r="R22" s="38">
        <f t="shared" si="12"/>
        <v>95.239831438681591</v>
      </c>
      <c r="S22" s="55"/>
      <c r="T22" s="5" t="s">
        <v>12</v>
      </c>
      <c r="U22" s="30">
        <v>182963</v>
      </c>
      <c r="V22" s="31">
        <v>8438699</v>
      </c>
      <c r="W22" s="37">
        <f t="shared" si="13"/>
        <v>21.68142269323743</v>
      </c>
      <c r="X22" s="38">
        <f t="shared" si="18"/>
        <v>108.40711346618716</v>
      </c>
      <c r="Y22" s="55"/>
      <c r="Z22" s="5" t="s">
        <v>12</v>
      </c>
      <c r="AA22" s="30">
        <v>190191</v>
      </c>
      <c r="AB22" s="31">
        <v>8606363</v>
      </c>
      <c r="AC22" s="37">
        <f t="shared" si="14"/>
        <v>22.098881955130175</v>
      </c>
      <c r="AD22" s="38">
        <f t="shared" si="19"/>
        <v>110.49440977565087</v>
      </c>
      <c r="AE22" s="1"/>
    </row>
    <row r="23" spans="2:32" x14ac:dyDescent="0.2">
      <c r="B23" s="5" t="s">
        <v>13</v>
      </c>
      <c r="C23" s="32">
        <v>66146</v>
      </c>
      <c r="D23" s="33">
        <v>11862935</v>
      </c>
      <c r="E23" s="37">
        <f t="shared" si="15"/>
        <v>5.5758545418987797</v>
      </c>
      <c r="F23" s="38">
        <f>E23*6</f>
        <v>33.455127251392682</v>
      </c>
      <c r="G23" s="55"/>
      <c r="H23" s="5" t="s">
        <v>13</v>
      </c>
      <c r="I23" s="32">
        <v>44738</v>
      </c>
      <c r="J23" s="33">
        <v>10089748</v>
      </c>
      <c r="K23" s="37">
        <f t="shared" si="16"/>
        <v>4.4340056857713392</v>
      </c>
      <c r="L23" s="38">
        <f>K23*6</f>
        <v>26.604034114628035</v>
      </c>
      <c r="M23" s="55"/>
      <c r="N23" s="5" t="s">
        <v>13</v>
      </c>
      <c r="O23" s="32">
        <v>71607</v>
      </c>
      <c r="P23" s="33">
        <v>9632262</v>
      </c>
      <c r="Q23" s="37">
        <f t="shared" si="17"/>
        <v>7.4340793470941717</v>
      </c>
      <c r="R23" s="38">
        <f>Q23*6</f>
        <v>44.604476082565029</v>
      </c>
      <c r="S23" s="55"/>
      <c r="T23" s="5" t="s">
        <v>13</v>
      </c>
      <c r="U23" s="32">
        <v>83759</v>
      </c>
      <c r="V23" s="33">
        <v>9018192</v>
      </c>
      <c r="W23" s="37">
        <f t="shared" si="13"/>
        <v>9.2877818525043612</v>
      </c>
      <c r="X23" s="38">
        <f>W23*6</f>
        <v>55.726691115026171</v>
      </c>
      <c r="Y23" s="55"/>
      <c r="Z23" s="5" t="s">
        <v>13</v>
      </c>
      <c r="AA23" s="32">
        <v>80728</v>
      </c>
      <c r="AB23" s="33">
        <v>9034386</v>
      </c>
      <c r="AC23" s="37">
        <f t="shared" si="14"/>
        <v>8.9356376847303167</v>
      </c>
      <c r="AD23" s="38">
        <f>AC23*6</f>
        <v>53.6138261083819</v>
      </c>
      <c r="AE23" s="1"/>
    </row>
    <row r="24" spans="2:32" x14ac:dyDescent="0.2">
      <c r="B24" s="5" t="s">
        <v>16</v>
      </c>
      <c r="C24" s="34">
        <v>3550005</v>
      </c>
      <c r="D24" s="33">
        <v>64281332</v>
      </c>
      <c r="E24" s="37">
        <f t="shared" si="15"/>
        <v>55.226064699468267</v>
      </c>
      <c r="F24" s="20"/>
      <c r="G24" s="55"/>
      <c r="H24" s="5" t="s">
        <v>16</v>
      </c>
      <c r="I24" s="34">
        <v>3215071</v>
      </c>
      <c r="J24" s="33">
        <v>63576690</v>
      </c>
      <c r="K24" s="37">
        <f t="shared" si="16"/>
        <v>50.569965186926211</v>
      </c>
      <c r="L24" s="20"/>
      <c r="M24" s="55"/>
      <c r="N24" s="5" t="s">
        <v>16</v>
      </c>
      <c r="O24" s="34">
        <v>3105063</v>
      </c>
      <c r="P24" s="33">
        <v>64089682</v>
      </c>
      <c r="Q24" s="37">
        <f t="shared" si="17"/>
        <v>48.448719093347975</v>
      </c>
      <c r="R24" s="20"/>
      <c r="S24" s="55"/>
      <c r="T24" s="5" t="s">
        <v>16</v>
      </c>
      <c r="U24" s="34">
        <v>3249734</v>
      </c>
      <c r="V24" s="33">
        <v>64987420</v>
      </c>
      <c r="W24" s="37">
        <f t="shared" si="13"/>
        <v>50.005585696431709</v>
      </c>
      <c r="X24" s="20"/>
      <c r="Y24" s="55"/>
      <c r="Z24" s="5" t="s">
        <v>16</v>
      </c>
      <c r="AA24" s="34">
        <v>3213758</v>
      </c>
      <c r="AB24" s="33">
        <v>65218405</v>
      </c>
      <c r="AC24" s="37">
        <f t="shared" si="14"/>
        <v>49.276856740056736</v>
      </c>
      <c r="AD24" s="20"/>
      <c r="AE24" s="1"/>
    </row>
    <row r="25" spans="2:32" s="50" customFormat="1" ht="24.75" customHeight="1" thickBot="1" x14ac:dyDescent="0.3">
      <c r="B25" s="80" t="s">
        <v>25</v>
      </c>
      <c r="C25" s="81"/>
      <c r="D25" s="81"/>
      <c r="E25" s="48"/>
      <c r="F25" s="49">
        <f>SUM(F17:F23)/1000</f>
        <v>2.0749781704798358</v>
      </c>
      <c r="G25" s="56"/>
      <c r="H25" s="80" t="s">
        <v>25</v>
      </c>
      <c r="I25" s="81"/>
      <c r="J25" s="81"/>
      <c r="K25" s="48"/>
      <c r="L25" s="49">
        <f>SUM(L17:L23)/1000</f>
        <v>1.7819351681932112</v>
      </c>
      <c r="M25" s="56"/>
      <c r="N25" s="80" t="s">
        <v>25</v>
      </c>
      <c r="O25" s="81"/>
      <c r="P25" s="81"/>
      <c r="Q25" s="48"/>
      <c r="R25" s="49">
        <f>SUM(R17:R23)/1000</f>
        <v>1.6935472451396518</v>
      </c>
      <c r="S25" s="56"/>
      <c r="T25" s="80" t="s">
        <v>25</v>
      </c>
      <c r="U25" s="81"/>
      <c r="V25" s="81"/>
      <c r="W25" s="48"/>
      <c r="X25" s="49">
        <f>SUM(X17:X23)/1000</f>
        <v>1.750936496340906</v>
      </c>
      <c r="Y25" s="56"/>
      <c r="Z25" s="80" t="s">
        <v>25</v>
      </c>
      <c r="AA25" s="81"/>
      <c r="AB25" s="81"/>
      <c r="AC25" s="48"/>
      <c r="AD25" s="49">
        <f>SUM(AD17:AD23)/1000</f>
        <v>1.7260671926090305</v>
      </c>
    </row>
    <row r="26" spans="2:32" ht="27" thickBot="1" x14ac:dyDescent="0.35">
      <c r="B26" s="77" t="s">
        <v>14</v>
      </c>
      <c r="C26" s="78"/>
      <c r="D26" s="78"/>
      <c r="E26" s="78"/>
      <c r="F26" s="79"/>
      <c r="G26" s="65"/>
      <c r="H26" s="77" t="s">
        <v>14</v>
      </c>
      <c r="I26" s="78"/>
      <c r="J26" s="78"/>
      <c r="K26" s="78"/>
      <c r="L26" s="79"/>
      <c r="M26" s="65"/>
      <c r="N26" s="77" t="s">
        <v>14</v>
      </c>
      <c r="O26" s="78"/>
      <c r="P26" s="78"/>
      <c r="Q26" s="78"/>
      <c r="R26" s="79"/>
      <c r="S26" s="65"/>
      <c r="T26" s="77" t="s">
        <v>14</v>
      </c>
      <c r="U26" s="78"/>
      <c r="V26" s="78"/>
      <c r="W26" s="78"/>
      <c r="X26" s="79"/>
      <c r="Y26" s="65"/>
      <c r="Z26" s="82" t="s">
        <v>14</v>
      </c>
      <c r="AA26" s="83"/>
      <c r="AB26" s="83"/>
      <c r="AC26" s="83"/>
      <c r="AD26" s="84"/>
    </row>
    <row r="27" spans="2:32" ht="47.25" customHeight="1" thickBot="1" x14ac:dyDescent="0.25">
      <c r="B27" s="17" t="s">
        <v>6</v>
      </c>
      <c r="C27" s="18" t="s">
        <v>24</v>
      </c>
      <c r="D27" s="18" t="s">
        <v>15</v>
      </c>
      <c r="E27" s="18" t="s">
        <v>27</v>
      </c>
      <c r="F27" s="61" t="s">
        <v>32</v>
      </c>
      <c r="G27" s="53"/>
      <c r="H27" s="17" t="s">
        <v>6</v>
      </c>
      <c r="I27" s="18" t="s">
        <v>24</v>
      </c>
      <c r="J27" s="18" t="s">
        <v>15</v>
      </c>
      <c r="K27" s="18" t="s">
        <v>27</v>
      </c>
      <c r="L27" s="61" t="s">
        <v>32</v>
      </c>
      <c r="M27" s="53"/>
      <c r="N27" s="17" t="s">
        <v>6</v>
      </c>
      <c r="O27" s="18" t="s">
        <v>24</v>
      </c>
      <c r="P27" s="18" t="s">
        <v>15</v>
      </c>
      <c r="Q27" s="18" t="s">
        <v>27</v>
      </c>
      <c r="R27" s="61" t="s">
        <v>32</v>
      </c>
      <c r="S27" s="53"/>
      <c r="T27" s="17" t="s">
        <v>6</v>
      </c>
      <c r="U27" s="18" t="s">
        <v>24</v>
      </c>
      <c r="V27" s="18" t="s">
        <v>15</v>
      </c>
      <c r="W27" s="18" t="s">
        <v>27</v>
      </c>
      <c r="X27" s="61" t="s">
        <v>32</v>
      </c>
      <c r="Y27" s="53"/>
      <c r="Z27" s="17" t="s">
        <v>6</v>
      </c>
      <c r="AA27" s="18" t="s">
        <v>24</v>
      </c>
      <c r="AB27" s="18" t="s">
        <v>15</v>
      </c>
      <c r="AC27" s="18" t="s">
        <v>27</v>
      </c>
      <c r="AD27" s="61" t="s">
        <v>32</v>
      </c>
    </row>
    <row r="28" spans="2:32" x14ac:dyDescent="0.2">
      <c r="B28" s="16" t="s">
        <v>7</v>
      </c>
      <c r="C28" s="30">
        <v>31484</v>
      </c>
      <c r="D28" s="31">
        <v>726528</v>
      </c>
      <c r="E28" s="37">
        <f>C28/D28*1000</f>
        <v>43.334874911909793</v>
      </c>
      <c r="F28" s="38">
        <f t="shared" ref="F28:F33" si="20">E28*5</f>
        <v>216.67437455954897</v>
      </c>
      <c r="G28" s="54"/>
      <c r="H28" s="16" t="s">
        <v>7</v>
      </c>
      <c r="I28" s="30">
        <v>14472</v>
      </c>
      <c r="J28" s="31">
        <v>729334</v>
      </c>
      <c r="K28" s="37">
        <f>I28/J28*1000</f>
        <v>19.842760655611833</v>
      </c>
      <c r="L28" s="38">
        <f t="shared" ref="L28:L33" si="21">K28*5</f>
        <v>99.213803278059174</v>
      </c>
      <c r="M28" s="54"/>
      <c r="N28" s="16" t="s">
        <v>7</v>
      </c>
      <c r="O28" s="30">
        <v>8114</v>
      </c>
      <c r="P28" s="31">
        <v>674177</v>
      </c>
      <c r="Q28" s="37">
        <f>O28/P28*1000</f>
        <v>12.035415031957482</v>
      </c>
      <c r="R28" s="38">
        <f t="shared" ref="R28:R33" si="22">Q28*5</f>
        <v>60.177075159787414</v>
      </c>
      <c r="S28" s="54"/>
      <c r="T28" s="16" t="s">
        <v>7</v>
      </c>
      <c r="U28" s="30">
        <v>8375</v>
      </c>
      <c r="V28" s="31">
        <v>635170</v>
      </c>
      <c r="W28" s="37">
        <f t="shared" ref="W28:W35" si="23">U28/V28*1000</f>
        <v>13.185446415920147</v>
      </c>
      <c r="X28" s="38">
        <f>W28*5</f>
        <v>65.927232079600742</v>
      </c>
      <c r="Y28" s="54"/>
      <c r="Z28" s="16" t="s">
        <v>7</v>
      </c>
      <c r="AA28" s="30">
        <v>9313</v>
      </c>
      <c r="AB28" s="31">
        <v>662688</v>
      </c>
      <c r="AC28" s="37">
        <f t="shared" ref="AC28:AC35" si="24">AA28/AB28*1000</f>
        <v>14.053370515234921</v>
      </c>
      <c r="AD28" s="38">
        <f>AC28*5</f>
        <v>70.2668525761746</v>
      </c>
      <c r="AE28" s="1"/>
      <c r="AF28" s="6"/>
    </row>
    <row r="29" spans="2:32" x14ac:dyDescent="0.2">
      <c r="B29" s="5" t="s">
        <v>8</v>
      </c>
      <c r="C29" s="30">
        <v>139266</v>
      </c>
      <c r="D29" s="31">
        <v>1158712</v>
      </c>
      <c r="E29" s="37">
        <f t="shared" ref="E29:E35" si="25">C29/D29*1000</f>
        <v>120.19034928437783</v>
      </c>
      <c r="F29" s="38">
        <f t="shared" si="20"/>
        <v>600.9517464218892</v>
      </c>
      <c r="G29" s="55"/>
      <c r="H29" s="5" t="s">
        <v>8</v>
      </c>
      <c r="I29" s="30">
        <v>77153</v>
      </c>
      <c r="J29" s="31">
        <v>1097002</v>
      </c>
      <c r="K29" s="37">
        <f t="shared" ref="K29:K35" si="26">I29/J29*1000</f>
        <v>70.330774237421622</v>
      </c>
      <c r="L29" s="38">
        <f t="shared" si="21"/>
        <v>351.65387118710811</v>
      </c>
      <c r="M29" s="55"/>
      <c r="N29" s="5" t="s">
        <v>8</v>
      </c>
      <c r="O29" s="30">
        <v>60096</v>
      </c>
      <c r="P29" s="31">
        <v>1036958</v>
      </c>
      <c r="Q29" s="37">
        <f t="shared" ref="Q29:Q35" si="27">O29/P29*1000</f>
        <v>57.954131218429289</v>
      </c>
      <c r="R29" s="38">
        <f t="shared" si="22"/>
        <v>289.77065609214645</v>
      </c>
      <c r="S29" s="55"/>
      <c r="T29" s="5" t="s">
        <v>8</v>
      </c>
      <c r="U29" s="30">
        <v>63797</v>
      </c>
      <c r="V29" s="31">
        <v>1042067</v>
      </c>
      <c r="W29" s="37">
        <f t="shared" si="23"/>
        <v>61.221591318024657</v>
      </c>
      <c r="X29" s="38">
        <f t="shared" ref="X29:X33" si="28">W29*5</f>
        <v>306.10795659012331</v>
      </c>
      <c r="Y29" s="55"/>
      <c r="Z29" s="5" t="s">
        <v>8</v>
      </c>
      <c r="AA29" s="30">
        <v>64544</v>
      </c>
      <c r="AB29" s="31">
        <v>1028435</v>
      </c>
      <c r="AC29" s="37">
        <f t="shared" si="24"/>
        <v>62.759435452896874</v>
      </c>
      <c r="AD29" s="38">
        <f t="shared" ref="AD29:AD33" si="29">AC29*5</f>
        <v>313.79717726448439</v>
      </c>
      <c r="AE29" s="1"/>
      <c r="AF29" s="6"/>
    </row>
    <row r="30" spans="2:32" x14ac:dyDescent="0.2">
      <c r="B30" s="5" t="s">
        <v>9</v>
      </c>
      <c r="C30" s="30">
        <v>217764</v>
      </c>
      <c r="D30" s="31">
        <v>1575991</v>
      </c>
      <c r="E30" s="37">
        <f t="shared" si="25"/>
        <v>138.1759159792156</v>
      </c>
      <c r="F30" s="38">
        <f t="shared" si="20"/>
        <v>690.87957989607798</v>
      </c>
      <c r="G30" s="55"/>
      <c r="H30" s="5" t="s">
        <v>9</v>
      </c>
      <c r="I30" s="30">
        <v>181553</v>
      </c>
      <c r="J30" s="31">
        <v>1652051</v>
      </c>
      <c r="K30" s="37">
        <f t="shared" si="26"/>
        <v>109.89551775338654</v>
      </c>
      <c r="L30" s="38">
        <f t="shared" si="21"/>
        <v>549.47758876693274</v>
      </c>
      <c r="M30" s="55"/>
      <c r="N30" s="5" t="s">
        <v>9</v>
      </c>
      <c r="O30" s="30">
        <v>156530</v>
      </c>
      <c r="P30" s="31">
        <v>1544561</v>
      </c>
      <c r="Q30" s="37">
        <f t="shared" si="27"/>
        <v>101.34271161838218</v>
      </c>
      <c r="R30" s="38">
        <f t="shared" si="22"/>
        <v>506.7135580919109</v>
      </c>
      <c r="S30" s="55"/>
      <c r="T30" s="5" t="s">
        <v>9</v>
      </c>
      <c r="U30" s="30">
        <v>152914</v>
      </c>
      <c r="V30" s="31">
        <v>1402720</v>
      </c>
      <c r="W30" s="37">
        <f t="shared" si="23"/>
        <v>109.0124900193909</v>
      </c>
      <c r="X30" s="38">
        <f t="shared" si="28"/>
        <v>545.06245009695454</v>
      </c>
      <c r="Y30" s="55"/>
      <c r="Z30" s="5" t="s">
        <v>9</v>
      </c>
      <c r="AA30" s="30">
        <v>149048</v>
      </c>
      <c r="AB30" s="31">
        <v>1464917</v>
      </c>
      <c r="AC30" s="37">
        <f t="shared" si="24"/>
        <v>101.74501354001626</v>
      </c>
      <c r="AD30" s="38">
        <f t="shared" si="29"/>
        <v>508.7250677000813</v>
      </c>
      <c r="AE30" s="1"/>
      <c r="AF30" s="6"/>
    </row>
    <row r="31" spans="2:32" x14ac:dyDescent="0.2">
      <c r="B31" s="5" t="s">
        <v>10</v>
      </c>
      <c r="C31" s="30">
        <v>256380</v>
      </c>
      <c r="D31" s="31">
        <v>1975181</v>
      </c>
      <c r="E31" s="37">
        <f t="shared" si="25"/>
        <v>129.80076256302587</v>
      </c>
      <c r="F31" s="38">
        <f t="shared" si="20"/>
        <v>649.00381281512932</v>
      </c>
      <c r="G31" s="55"/>
      <c r="H31" s="5" t="s">
        <v>10</v>
      </c>
      <c r="I31" s="30">
        <v>242404</v>
      </c>
      <c r="J31" s="31">
        <v>2076896</v>
      </c>
      <c r="K31" s="37">
        <f t="shared" si="26"/>
        <v>116.71455864906092</v>
      </c>
      <c r="L31" s="38">
        <f t="shared" si="21"/>
        <v>583.57279324530464</v>
      </c>
      <c r="M31" s="55"/>
      <c r="N31" s="5" t="s">
        <v>10</v>
      </c>
      <c r="O31" s="30">
        <v>231281</v>
      </c>
      <c r="P31" s="31">
        <v>2021464</v>
      </c>
      <c r="Q31" s="37">
        <f t="shared" si="27"/>
        <v>114.41262372221321</v>
      </c>
      <c r="R31" s="38">
        <f t="shared" si="22"/>
        <v>572.0631186110661</v>
      </c>
      <c r="S31" s="55"/>
      <c r="T31" s="5" t="s">
        <v>10</v>
      </c>
      <c r="U31" s="30">
        <v>239638</v>
      </c>
      <c r="V31" s="31">
        <v>1910419</v>
      </c>
      <c r="W31" s="37">
        <f t="shared" si="23"/>
        <v>125.43740404591871</v>
      </c>
      <c r="X31" s="38">
        <f t="shared" si="28"/>
        <v>627.1870202295936</v>
      </c>
      <c r="Y31" s="55"/>
      <c r="Z31" s="5" t="s">
        <v>10</v>
      </c>
      <c r="AA31" s="30">
        <v>228358</v>
      </c>
      <c r="AB31" s="31">
        <v>1900851</v>
      </c>
      <c r="AC31" s="37">
        <f t="shared" si="24"/>
        <v>120.13461339158094</v>
      </c>
      <c r="AD31" s="38">
        <f t="shared" si="29"/>
        <v>600.67306695790467</v>
      </c>
      <c r="AE31" s="1"/>
      <c r="AF31" s="6"/>
    </row>
    <row r="32" spans="2:32" x14ac:dyDescent="0.2">
      <c r="B32" s="5" t="s">
        <v>11</v>
      </c>
      <c r="C32" s="30">
        <v>170432</v>
      </c>
      <c r="D32" s="31">
        <v>2145792</v>
      </c>
      <c r="E32" s="37">
        <f t="shared" si="25"/>
        <v>79.426151276544985</v>
      </c>
      <c r="F32" s="38">
        <f t="shared" si="20"/>
        <v>397.13075638272494</v>
      </c>
      <c r="G32" s="55"/>
      <c r="H32" s="5" t="s">
        <v>11</v>
      </c>
      <c r="I32" s="30">
        <v>180214</v>
      </c>
      <c r="J32" s="31">
        <v>2315078</v>
      </c>
      <c r="K32" s="37">
        <f t="shared" si="26"/>
        <v>77.843597494339278</v>
      </c>
      <c r="L32" s="38">
        <f t="shared" si="21"/>
        <v>389.2179874716964</v>
      </c>
      <c r="M32" s="55"/>
      <c r="N32" s="5" t="s">
        <v>11</v>
      </c>
      <c r="O32" s="30">
        <v>181539</v>
      </c>
      <c r="P32" s="31">
        <v>2304128</v>
      </c>
      <c r="Q32" s="37">
        <f t="shared" si="27"/>
        <v>78.788591606021896</v>
      </c>
      <c r="R32" s="38">
        <f t="shared" si="22"/>
        <v>393.94295803010948</v>
      </c>
      <c r="S32" s="55"/>
      <c r="T32" s="5" t="s">
        <v>11</v>
      </c>
      <c r="U32" s="30">
        <v>195970</v>
      </c>
      <c r="V32" s="31">
        <v>2280386</v>
      </c>
      <c r="W32" s="37">
        <f t="shared" si="23"/>
        <v>85.937205367863157</v>
      </c>
      <c r="X32" s="38">
        <f t="shared" si="28"/>
        <v>429.68602683931579</v>
      </c>
      <c r="Y32" s="55"/>
      <c r="Z32" s="5" t="s">
        <v>11</v>
      </c>
      <c r="AA32" s="30">
        <v>205995</v>
      </c>
      <c r="AB32" s="31">
        <v>2346675</v>
      </c>
      <c r="AC32" s="37">
        <f t="shared" si="24"/>
        <v>87.781648502668673</v>
      </c>
      <c r="AD32" s="38">
        <f t="shared" si="29"/>
        <v>438.90824251334334</v>
      </c>
      <c r="AE32" s="1"/>
      <c r="AF32" s="6"/>
    </row>
    <row r="33" spans="2:32" x14ac:dyDescent="0.2">
      <c r="B33" s="5" t="s">
        <v>12</v>
      </c>
      <c r="C33" s="30">
        <v>54782</v>
      </c>
      <c r="D33" s="31">
        <v>2004373</v>
      </c>
      <c r="E33" s="37">
        <f t="shared" si="25"/>
        <v>27.331240243208224</v>
      </c>
      <c r="F33" s="38">
        <f t="shared" si="20"/>
        <v>136.65620121604113</v>
      </c>
      <c r="G33" s="55"/>
      <c r="H33" s="5" t="s">
        <v>12</v>
      </c>
      <c r="I33" s="30">
        <v>63805</v>
      </c>
      <c r="J33" s="31">
        <v>2391459</v>
      </c>
      <c r="K33" s="37">
        <f t="shared" si="26"/>
        <v>26.680365417094752</v>
      </c>
      <c r="L33" s="38">
        <f t="shared" si="21"/>
        <v>133.40182708547377</v>
      </c>
      <c r="M33" s="55"/>
      <c r="N33" s="5" t="s">
        <v>12</v>
      </c>
      <c r="O33" s="30">
        <v>69581</v>
      </c>
      <c r="P33" s="31">
        <v>2399454</v>
      </c>
      <c r="Q33" s="37">
        <f t="shared" si="27"/>
        <v>28.998680533154626</v>
      </c>
      <c r="R33" s="38">
        <f t="shared" si="22"/>
        <v>144.99340266577315</v>
      </c>
      <c r="S33" s="55"/>
      <c r="T33" s="5" t="s">
        <v>12</v>
      </c>
      <c r="U33" s="30">
        <v>86579</v>
      </c>
      <c r="V33" s="31">
        <v>2394097</v>
      </c>
      <c r="W33" s="37">
        <f t="shared" si="23"/>
        <v>36.163530550349464</v>
      </c>
      <c r="X33" s="38">
        <f t="shared" si="28"/>
        <v>180.81765275174732</v>
      </c>
      <c r="Y33" s="55"/>
      <c r="Z33" s="5" t="s">
        <v>12</v>
      </c>
      <c r="AA33" s="30">
        <v>86408</v>
      </c>
      <c r="AB33" s="31">
        <v>2468477</v>
      </c>
      <c r="AC33" s="37">
        <f t="shared" si="24"/>
        <v>35.004579746945183</v>
      </c>
      <c r="AD33" s="38">
        <f t="shared" si="29"/>
        <v>175.02289873472591</v>
      </c>
      <c r="AE33" s="1"/>
      <c r="AF33" s="6"/>
    </row>
    <row r="34" spans="2:32" x14ac:dyDescent="0.2">
      <c r="B34" s="5" t="s">
        <v>13</v>
      </c>
      <c r="C34" s="32">
        <v>22390</v>
      </c>
      <c r="D34" s="33">
        <v>2151389</v>
      </c>
      <c r="E34" s="37">
        <f t="shared" si="25"/>
        <v>10.407229933777666</v>
      </c>
      <c r="F34" s="38">
        <f>E34*6</f>
        <v>62.443379602665999</v>
      </c>
      <c r="G34" s="55"/>
      <c r="H34" s="5" t="s">
        <v>13</v>
      </c>
      <c r="I34" s="32">
        <v>18728</v>
      </c>
      <c r="J34" s="33">
        <v>2711694</v>
      </c>
      <c r="K34" s="37">
        <f t="shared" si="26"/>
        <v>6.906383979903338</v>
      </c>
      <c r="L34" s="38">
        <f>K34*6</f>
        <v>41.438303879420026</v>
      </c>
      <c r="M34" s="55"/>
      <c r="N34" s="5" t="s">
        <v>13</v>
      </c>
      <c r="O34" s="32">
        <v>27066</v>
      </c>
      <c r="P34" s="33">
        <v>2849019</v>
      </c>
      <c r="Q34" s="37">
        <f t="shared" si="27"/>
        <v>9.5001121438642571</v>
      </c>
      <c r="R34" s="38">
        <f>Q34*6</f>
        <v>57.000672863185542</v>
      </c>
      <c r="S34" s="55"/>
      <c r="T34" s="5" t="s">
        <v>13</v>
      </c>
      <c r="U34" s="32">
        <v>40645</v>
      </c>
      <c r="V34" s="33">
        <v>2846015</v>
      </c>
      <c r="W34" s="37">
        <f t="shared" si="23"/>
        <v>14.281372375057757</v>
      </c>
      <c r="X34" s="38">
        <f>W34*6</f>
        <v>85.68823425034654</v>
      </c>
      <c r="Y34" s="55"/>
      <c r="Z34" s="5" t="s">
        <v>13</v>
      </c>
      <c r="AA34" s="32">
        <v>39358</v>
      </c>
      <c r="AB34" s="33">
        <v>2953278</v>
      </c>
      <c r="AC34" s="37">
        <f t="shared" si="24"/>
        <v>13.326886259945727</v>
      </c>
      <c r="AD34" s="38">
        <f>AC34*6</f>
        <v>79.96131755967437</v>
      </c>
      <c r="AE34" s="1"/>
      <c r="AF34" s="6"/>
    </row>
    <row r="35" spans="2:32" x14ac:dyDescent="0.2">
      <c r="B35" s="5" t="s">
        <v>16</v>
      </c>
      <c r="C35" s="34">
        <v>892498</v>
      </c>
      <c r="D35" s="33">
        <v>11737966</v>
      </c>
      <c r="E35" s="37">
        <f t="shared" si="25"/>
        <v>76.035149531017566</v>
      </c>
      <c r="F35" s="20"/>
      <c r="G35" s="55"/>
      <c r="H35" s="5" t="s">
        <v>16</v>
      </c>
      <c r="I35" s="34">
        <v>778329</v>
      </c>
      <c r="J35" s="33">
        <v>12973514</v>
      </c>
      <c r="K35" s="37">
        <f t="shared" si="26"/>
        <v>59.993691763079759</v>
      </c>
      <c r="L35" s="20"/>
      <c r="M35" s="55"/>
      <c r="N35" s="5" t="s">
        <v>16</v>
      </c>
      <c r="O35" s="34">
        <v>734207</v>
      </c>
      <c r="P35" s="33">
        <v>12829761</v>
      </c>
      <c r="Q35" s="37">
        <f t="shared" si="27"/>
        <v>57.226864943158333</v>
      </c>
      <c r="R35" s="20"/>
      <c r="S35" s="55"/>
      <c r="T35" s="5" t="s">
        <v>16</v>
      </c>
      <c r="U35" s="34">
        <v>787918</v>
      </c>
      <c r="V35" s="33">
        <v>12510874</v>
      </c>
      <c r="W35" s="37">
        <f t="shared" si="23"/>
        <v>62.978653609651893</v>
      </c>
      <c r="X35" s="20"/>
      <c r="Y35" s="55"/>
      <c r="Z35" s="5" t="s">
        <v>16</v>
      </c>
      <c r="AA35" s="34">
        <v>783024</v>
      </c>
      <c r="AB35" s="33">
        <v>12825321</v>
      </c>
      <c r="AC35" s="37">
        <f t="shared" si="24"/>
        <v>61.052974814431543</v>
      </c>
      <c r="AD35" s="20"/>
      <c r="AE35" s="1"/>
    </row>
    <row r="36" spans="2:32" s="52" customFormat="1" ht="21.75" customHeight="1" thickBot="1" x14ac:dyDescent="0.3">
      <c r="B36" s="80" t="s">
        <v>25</v>
      </c>
      <c r="C36" s="81"/>
      <c r="D36" s="81"/>
      <c r="E36" s="51"/>
      <c r="F36" s="49">
        <f>SUM(F28:F34)/1000</f>
        <v>2.7537398508940778</v>
      </c>
      <c r="G36" s="57"/>
      <c r="H36" s="80" t="s">
        <v>25</v>
      </c>
      <c r="I36" s="81"/>
      <c r="J36" s="81"/>
      <c r="K36" s="51"/>
      <c r="L36" s="49">
        <f>SUM(L28:L34)/1000</f>
        <v>2.1479761749139947</v>
      </c>
      <c r="M36" s="57"/>
      <c r="N36" s="80" t="s">
        <v>25</v>
      </c>
      <c r="O36" s="81"/>
      <c r="P36" s="81"/>
      <c r="Q36" s="51"/>
      <c r="R36" s="49">
        <f>SUM(R28:R34)/1000</f>
        <v>2.0246614415139792</v>
      </c>
      <c r="S36" s="57"/>
      <c r="T36" s="80" t="s">
        <v>25</v>
      </c>
      <c r="U36" s="81"/>
      <c r="V36" s="81"/>
      <c r="W36" s="51"/>
      <c r="X36" s="49">
        <f>SUM(X28:X34)/1000</f>
        <v>2.2404765728376814</v>
      </c>
      <c r="Y36" s="57"/>
      <c r="Z36" s="80" t="s">
        <v>25</v>
      </c>
      <c r="AA36" s="81"/>
      <c r="AB36" s="81"/>
      <c r="AC36" s="51"/>
      <c r="AD36" s="49">
        <f>SUM(AD28:AD34)/1000</f>
        <v>2.1873546233063883</v>
      </c>
    </row>
    <row r="38" spans="2:32" ht="16" x14ac:dyDescent="0.2">
      <c r="B38" s="70" t="s">
        <v>34</v>
      </c>
      <c r="AA38" s="15"/>
    </row>
    <row r="39" spans="2:32" ht="16" x14ac:dyDescent="0.2">
      <c r="B39" s="70" t="s">
        <v>23</v>
      </c>
      <c r="AD39" s="15"/>
    </row>
    <row r="40" spans="2:32" ht="19" x14ac:dyDescent="0.2">
      <c r="B40" s="70" t="s">
        <v>35</v>
      </c>
      <c r="U40" s="15"/>
      <c r="V40" s="15"/>
      <c r="W40" s="3"/>
      <c r="AA40" s="15"/>
      <c r="AB40" s="15"/>
      <c r="AC40" s="3"/>
    </row>
    <row r="41" spans="2:32" ht="19" x14ac:dyDescent="0.2">
      <c r="B41" s="70" t="s">
        <v>33</v>
      </c>
      <c r="U41" s="2"/>
      <c r="V41" s="2"/>
      <c r="W41" s="3"/>
      <c r="X41" s="4"/>
      <c r="AA41" s="2"/>
      <c r="AB41" s="2"/>
      <c r="AC41" s="3"/>
      <c r="AD41" s="4"/>
    </row>
    <row r="42" spans="2:32" x14ac:dyDescent="0.2">
      <c r="U42" s="15"/>
      <c r="V42" s="15"/>
      <c r="W42" s="3"/>
      <c r="AA42" s="15"/>
      <c r="AB42" s="15"/>
      <c r="AC42" s="3"/>
    </row>
    <row r="43" spans="2:32" x14ac:dyDescent="0.2"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Y43" s="3"/>
    </row>
  </sheetData>
  <mergeCells count="35">
    <mergeCell ref="Z26:AD26"/>
    <mergeCell ref="Z36:AB36"/>
    <mergeCell ref="Z3:AD3"/>
    <mergeCell ref="Z4:AD4"/>
    <mergeCell ref="Z14:AB14"/>
    <mergeCell ref="Z15:AD15"/>
    <mergeCell ref="Z25:AB25"/>
    <mergeCell ref="B36:D36"/>
    <mergeCell ref="T36:V36"/>
    <mergeCell ref="B15:F15"/>
    <mergeCell ref="T15:X15"/>
    <mergeCell ref="B25:D25"/>
    <mergeCell ref="T25:V25"/>
    <mergeCell ref="B26:F26"/>
    <mergeCell ref="T26:X26"/>
    <mergeCell ref="H15:L15"/>
    <mergeCell ref="H25:J25"/>
    <mergeCell ref="H26:L26"/>
    <mergeCell ref="H36:J36"/>
    <mergeCell ref="N15:R15"/>
    <mergeCell ref="N25:P25"/>
    <mergeCell ref="N26:R26"/>
    <mergeCell ref="N36:P36"/>
    <mergeCell ref="B3:F3"/>
    <mergeCell ref="T3:X3"/>
    <mergeCell ref="B4:F4"/>
    <mergeCell ref="T4:X4"/>
    <mergeCell ref="B14:D14"/>
    <mergeCell ref="T14:V14"/>
    <mergeCell ref="H3:L3"/>
    <mergeCell ref="H4:L4"/>
    <mergeCell ref="H14:J14"/>
    <mergeCell ref="N3:R3"/>
    <mergeCell ref="N4:R4"/>
    <mergeCell ref="N14:P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X37"/>
  <sheetViews>
    <sheetView zoomScale="130" zoomScaleNormal="130" workbookViewId="0"/>
  </sheetViews>
  <sheetFormatPr baseColWidth="10" defaultColWidth="6.5" defaultRowHeight="15" x14ac:dyDescent="0.2"/>
  <cols>
    <col min="2" max="2" width="21.83203125" customWidth="1"/>
  </cols>
  <sheetData>
    <row r="1" spans="2:20" ht="16" thickBot="1" x14ac:dyDescent="0.25"/>
    <row r="2" spans="2:20" ht="15" customHeight="1" x14ac:dyDescent="0.2">
      <c r="B2" s="85" t="s">
        <v>29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7"/>
    </row>
    <row r="3" spans="2:20" ht="15.75" customHeight="1" thickBot="1" x14ac:dyDescent="0.25">
      <c r="B3" s="88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90"/>
    </row>
    <row r="4" spans="2:20" ht="27" thickBot="1" x14ac:dyDescent="0.35">
      <c r="B4" s="91" t="s">
        <v>0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3"/>
    </row>
    <row r="5" spans="2:20" ht="16" thickBot="1" x14ac:dyDescent="0.25">
      <c r="B5" s="26"/>
      <c r="C5" s="21">
        <v>2006</v>
      </c>
      <c r="D5" s="21">
        <v>2007</v>
      </c>
      <c r="E5" s="21">
        <v>2008</v>
      </c>
      <c r="F5" s="21">
        <v>2009</v>
      </c>
      <c r="G5" s="21">
        <v>2010</v>
      </c>
      <c r="H5" s="21">
        <v>2011</v>
      </c>
      <c r="I5" s="21">
        <v>2013</v>
      </c>
      <c r="J5" s="21">
        <v>2014</v>
      </c>
      <c r="K5" s="21">
        <v>2015</v>
      </c>
      <c r="L5" s="21">
        <v>2016</v>
      </c>
      <c r="M5" s="21">
        <v>2017</v>
      </c>
      <c r="N5" s="21">
        <v>2018</v>
      </c>
      <c r="O5" s="21">
        <v>2019</v>
      </c>
      <c r="P5" s="21">
        <v>2020</v>
      </c>
      <c r="Q5" s="21">
        <v>2021</v>
      </c>
      <c r="R5" s="21">
        <v>2022</v>
      </c>
      <c r="S5" s="25">
        <v>2023</v>
      </c>
    </row>
    <row r="6" spans="2:20" x14ac:dyDescent="0.2">
      <c r="B6" s="62" t="s">
        <v>5</v>
      </c>
      <c r="C6" s="39">
        <v>2.0774158771476197</v>
      </c>
      <c r="D6" s="39">
        <v>2.0706228038461378</v>
      </c>
      <c r="E6" s="39">
        <v>2.3865228274576089</v>
      </c>
      <c r="F6" s="39">
        <v>2.1156629653295829</v>
      </c>
      <c r="G6" s="39">
        <v>2.0075257951948537</v>
      </c>
      <c r="H6" s="39">
        <v>1.9784486113533755</v>
      </c>
      <c r="I6" s="39">
        <v>1.8701186514682717</v>
      </c>
      <c r="J6" s="39">
        <v>1.8542778969205731</v>
      </c>
      <c r="K6" s="39">
        <v>1.8243427063705338</v>
      </c>
      <c r="L6" s="39">
        <v>1.8495750287686035</v>
      </c>
      <c r="M6" s="39">
        <v>1.8410063454763841</v>
      </c>
      <c r="N6" s="39">
        <v>1.8133445088558746</v>
      </c>
      <c r="O6" s="39">
        <v>1.7552190019598399</v>
      </c>
      <c r="P6" s="39">
        <v>1.7550994334500367</v>
      </c>
      <c r="Q6" s="39">
        <v>1.7949577042039699</v>
      </c>
      <c r="R6" s="39">
        <v>1.8324135226453113</v>
      </c>
      <c r="S6" s="40">
        <v>1.8037818136763901</v>
      </c>
    </row>
    <row r="7" spans="2:20" x14ac:dyDescent="0.2">
      <c r="B7" s="63" t="s">
        <v>1</v>
      </c>
      <c r="C7" s="1">
        <v>1.9526538551516655</v>
      </c>
      <c r="D7" s="1">
        <v>1.9270652664364893</v>
      </c>
      <c r="E7" s="1">
        <v>2.237140675055528</v>
      </c>
      <c r="F7" s="1">
        <v>1.9365583707471901</v>
      </c>
      <c r="G7" s="1">
        <v>1.8287911620877519</v>
      </c>
      <c r="H7" s="1">
        <v>1.8475584499174853</v>
      </c>
      <c r="I7" s="1">
        <v>1.774163192350295</v>
      </c>
      <c r="J7" s="1">
        <v>1.7653491628647089</v>
      </c>
      <c r="K7" s="1">
        <v>1.750400763442427</v>
      </c>
      <c r="L7" s="1">
        <v>1.772797971437569</v>
      </c>
      <c r="M7" s="1">
        <v>1.763052578949672</v>
      </c>
      <c r="N7" s="1">
        <v>1.7457676707458289</v>
      </c>
      <c r="O7" s="1">
        <v>1.6976021551306564</v>
      </c>
      <c r="P7" s="1">
        <v>1.7065646023359564</v>
      </c>
      <c r="Q7" s="1">
        <v>1.7295787754422749</v>
      </c>
      <c r="R7" s="1">
        <v>1.7628398855709835</v>
      </c>
      <c r="S7" s="41">
        <v>1.7595439191413911</v>
      </c>
    </row>
    <row r="8" spans="2:20" x14ac:dyDescent="0.2">
      <c r="B8" s="63" t="s">
        <v>2</v>
      </c>
      <c r="C8" s="1">
        <v>2.1687674852509491</v>
      </c>
      <c r="D8" s="1">
        <v>2.054830356228003</v>
      </c>
      <c r="E8" s="1">
        <v>2.3811339240287173</v>
      </c>
      <c r="F8" s="1">
        <v>2.2191980268272564</v>
      </c>
      <c r="G8" s="1">
        <v>2.1452336289977287</v>
      </c>
      <c r="H8" s="1">
        <v>1.9633493724234572</v>
      </c>
      <c r="I8" s="1">
        <v>1.8539142405341049</v>
      </c>
      <c r="J8" s="1">
        <v>1.8358917989215882</v>
      </c>
      <c r="K8" s="1">
        <v>1.8058408144028542</v>
      </c>
      <c r="L8" s="1">
        <v>1.8957566867283804</v>
      </c>
      <c r="M8" s="1">
        <v>1.9181081904017845</v>
      </c>
      <c r="N8" s="1">
        <v>1.8742206928100702</v>
      </c>
      <c r="O8" s="1">
        <v>1.7765758997344514</v>
      </c>
      <c r="P8" s="1">
        <v>1.7662244963002662</v>
      </c>
      <c r="Q8" s="1">
        <v>1.8147275262756284</v>
      </c>
      <c r="R8" s="1">
        <v>1.8718585013249902</v>
      </c>
      <c r="S8" s="41">
        <v>1.8068102407082514</v>
      </c>
    </row>
    <row r="9" spans="2:20" x14ac:dyDescent="0.2">
      <c r="B9" s="63" t="s">
        <v>4</v>
      </c>
      <c r="C9" s="1">
        <v>2.5031357922731958</v>
      </c>
      <c r="D9" s="1">
        <v>2.579431553126192</v>
      </c>
      <c r="E9" s="1">
        <v>2.8910455810707782</v>
      </c>
      <c r="F9" s="1">
        <v>2.6128475257418025</v>
      </c>
      <c r="G9" s="1">
        <v>2.4514977693530615</v>
      </c>
      <c r="H9" s="1">
        <v>2.3407136374654267</v>
      </c>
      <c r="I9" s="1">
        <v>2.1260486225030353</v>
      </c>
      <c r="J9" s="1">
        <v>2.1238975490281287</v>
      </c>
      <c r="K9" s="1">
        <v>2.0457520361543087</v>
      </c>
      <c r="L9" s="1">
        <v>2.0263953096288807</v>
      </c>
      <c r="M9" s="1">
        <v>2.0119570070682129</v>
      </c>
      <c r="N9" s="1">
        <v>1.9529366808945787</v>
      </c>
      <c r="O9" s="1">
        <v>1.9144967369579589</v>
      </c>
      <c r="P9" s="1">
        <v>1.9100754437535574</v>
      </c>
      <c r="Q9" s="1">
        <v>1.989600161882122</v>
      </c>
      <c r="R9" s="1">
        <v>2.0215389900844656</v>
      </c>
      <c r="S9" s="41">
        <v>1.9651998359266831</v>
      </c>
    </row>
    <row r="10" spans="2:20" x14ac:dyDescent="0.2">
      <c r="B10" s="63" t="s">
        <v>3</v>
      </c>
      <c r="C10" s="1">
        <v>1.792069336584645</v>
      </c>
      <c r="D10" s="1">
        <v>1.8566004392460753</v>
      </c>
      <c r="E10" s="1">
        <v>2.4550825162631358</v>
      </c>
      <c r="F10" s="1">
        <v>1.9858296532766497</v>
      </c>
      <c r="G10" s="1">
        <v>1.8703316610936518</v>
      </c>
      <c r="H10" s="1">
        <v>1.9134042430433833</v>
      </c>
      <c r="I10" s="1">
        <v>1.798497993618787</v>
      </c>
      <c r="J10" s="1">
        <v>1.7612326843244588</v>
      </c>
      <c r="K10" s="1">
        <v>1.6728770809054818</v>
      </c>
      <c r="L10" s="1">
        <v>1.7179980814042566</v>
      </c>
      <c r="M10" s="1">
        <v>1.7267931509116008</v>
      </c>
      <c r="N10" s="1">
        <v>1.6875332634383342</v>
      </c>
      <c r="O10" s="1">
        <v>1.5878320996922584</v>
      </c>
      <c r="P10" s="1">
        <v>1.6161645188458753</v>
      </c>
      <c r="Q10" s="1">
        <v>1.6440096348228186</v>
      </c>
      <c r="R10" s="1">
        <v>1.6752698620031963</v>
      </c>
      <c r="S10" s="41">
        <v>1.6369164981705344</v>
      </c>
    </row>
    <row r="11" spans="2:20" x14ac:dyDescent="0.2">
      <c r="B11" s="63" t="s">
        <v>26</v>
      </c>
      <c r="C11" s="1">
        <v>2.2335864320686292</v>
      </c>
      <c r="D11" s="1">
        <v>2.7118248685984518</v>
      </c>
      <c r="E11" s="1">
        <v>2.5598024432084405</v>
      </c>
      <c r="F11" s="1">
        <v>2.6609208881905544</v>
      </c>
      <c r="G11" s="1">
        <v>2.5666181785606819</v>
      </c>
      <c r="H11" s="1">
        <v>2.5790315622644013</v>
      </c>
      <c r="I11" s="1">
        <v>2.4307067615833211</v>
      </c>
      <c r="J11" s="1">
        <v>2.112155395056142</v>
      </c>
      <c r="K11" s="1">
        <v>2.197924688976046</v>
      </c>
      <c r="L11" s="1">
        <v>2.1107011640572964</v>
      </c>
      <c r="M11" s="1">
        <v>2.1611563847444906</v>
      </c>
      <c r="N11" s="1">
        <v>2.0287750933300606</v>
      </c>
      <c r="O11" s="1">
        <v>1.6929678455773793</v>
      </c>
      <c r="P11" s="1">
        <v>1.7166167373493422</v>
      </c>
      <c r="Q11" s="1">
        <v>1.877960817941329</v>
      </c>
      <c r="R11" s="1">
        <v>1.9932682790529912</v>
      </c>
      <c r="S11" s="41">
        <v>2.0874468047068016</v>
      </c>
    </row>
    <row r="12" spans="2:20" x14ac:dyDescent="0.2">
      <c r="B12" s="63" t="s">
        <v>19</v>
      </c>
      <c r="C12" s="1">
        <v>2.0782884147419782</v>
      </c>
      <c r="D12" s="1">
        <v>2.2389756451979497</v>
      </c>
      <c r="E12" s="1">
        <v>2.0195306952404994</v>
      </c>
      <c r="F12" s="1">
        <v>2.2603749086452831</v>
      </c>
      <c r="G12" s="1">
        <v>1.4804410890556678</v>
      </c>
      <c r="H12" s="1">
        <v>1.7871099812059386</v>
      </c>
      <c r="I12" s="1">
        <v>1.252573942889041</v>
      </c>
      <c r="J12" s="1">
        <v>1.1409367526110878</v>
      </c>
      <c r="K12" s="1">
        <v>1.8060944209010183</v>
      </c>
      <c r="L12" s="1">
        <v>1.5046486755044159</v>
      </c>
      <c r="M12" s="1">
        <v>1.8545562737016641</v>
      </c>
      <c r="N12" s="1">
        <v>1.2780317093697586</v>
      </c>
      <c r="O12" s="1">
        <v>1.4836577516391174</v>
      </c>
      <c r="P12" s="1">
        <v>1.8144383045129913</v>
      </c>
      <c r="Q12" s="1">
        <v>1.9968700807763393</v>
      </c>
      <c r="R12" s="1">
        <v>1.9976003938227678</v>
      </c>
      <c r="S12" s="41">
        <v>2.0753202782977382</v>
      </c>
    </row>
    <row r="13" spans="2:20" ht="16" thickBot="1" x14ac:dyDescent="0.25">
      <c r="B13" s="64" t="s">
        <v>20</v>
      </c>
      <c r="C13" s="42">
        <v>2.0028281010992894</v>
      </c>
      <c r="D13" s="42">
        <v>2.0542979105029331</v>
      </c>
      <c r="E13" s="42">
        <v>2.1903734211422972</v>
      </c>
      <c r="F13" s="42">
        <v>2.0457131641920627</v>
      </c>
      <c r="G13" s="42">
        <v>1.8819217166386182</v>
      </c>
      <c r="H13" s="42">
        <v>1.9016284157151231</v>
      </c>
      <c r="I13" s="42">
        <v>1.796141551809382</v>
      </c>
      <c r="J13" s="42">
        <v>1.7069300095447939</v>
      </c>
      <c r="K13" s="42">
        <v>1.8136233518480658</v>
      </c>
      <c r="L13" s="42">
        <v>1.8466799753089398</v>
      </c>
      <c r="M13" s="42">
        <v>1.6054045565186308</v>
      </c>
      <c r="N13" s="42">
        <v>1.7944184563935746</v>
      </c>
      <c r="O13" s="42">
        <v>1.7496882351078566</v>
      </c>
      <c r="P13" s="42">
        <v>1.657816984568045</v>
      </c>
      <c r="Q13" s="42">
        <v>1.6303617552828729</v>
      </c>
      <c r="R13" s="42">
        <v>1.6810400872640112</v>
      </c>
      <c r="S13" s="43">
        <v>1.569295488877924</v>
      </c>
    </row>
    <row r="14" spans="2:20" ht="27" thickBot="1" x14ac:dyDescent="0.35">
      <c r="B14" s="91" t="s">
        <v>21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3"/>
    </row>
    <row r="15" spans="2:20" ht="16" thickBot="1" x14ac:dyDescent="0.25">
      <c r="B15" s="26"/>
      <c r="C15" s="21">
        <v>2006</v>
      </c>
      <c r="D15" s="21">
        <v>2007</v>
      </c>
      <c r="E15" s="21">
        <v>2008</v>
      </c>
      <c r="F15" s="21">
        <v>2009</v>
      </c>
      <c r="G15" s="21">
        <v>2010</v>
      </c>
      <c r="H15" s="21">
        <v>2011</v>
      </c>
      <c r="I15" s="21">
        <v>2013</v>
      </c>
      <c r="J15" s="21">
        <v>2014</v>
      </c>
      <c r="K15" s="21">
        <v>2015</v>
      </c>
      <c r="L15" s="21">
        <v>2016</v>
      </c>
      <c r="M15" s="21">
        <v>2017</v>
      </c>
      <c r="N15" s="21">
        <v>2018</v>
      </c>
      <c r="O15" s="21">
        <v>2019</v>
      </c>
      <c r="P15" s="21">
        <v>2020</v>
      </c>
      <c r="Q15" s="21">
        <v>2021</v>
      </c>
      <c r="R15" s="21">
        <v>2022</v>
      </c>
      <c r="S15" s="25">
        <v>2023</v>
      </c>
    </row>
    <row r="16" spans="2:20" x14ac:dyDescent="0.2">
      <c r="B16" s="62" t="s">
        <v>5</v>
      </c>
      <c r="C16" s="39">
        <v>2.4930840303522119</v>
      </c>
      <c r="D16" s="39">
        <v>2.5801192210873931</v>
      </c>
      <c r="E16" s="39">
        <v>2.9828691435868557</v>
      </c>
      <c r="F16" s="39">
        <v>2.6972720349770825</v>
      </c>
      <c r="G16" s="39">
        <v>2.5154112126248793</v>
      </c>
      <c r="H16" s="39">
        <v>2.4458634385770477</v>
      </c>
      <c r="I16" s="39">
        <v>2.2241798490594356</v>
      </c>
      <c r="J16" s="39">
        <v>2.1988470667448046</v>
      </c>
      <c r="K16" s="39">
        <v>2.1555809331184022</v>
      </c>
      <c r="L16" s="39">
        <v>2.1479761749139947</v>
      </c>
      <c r="M16" s="39">
        <v>2.1844694115415617</v>
      </c>
      <c r="N16" s="39">
        <v>2.1462523580136637</v>
      </c>
      <c r="O16" s="39">
        <v>2.0246614415139792</v>
      </c>
      <c r="P16" s="39">
        <v>2.0676320877116301</v>
      </c>
      <c r="Q16" s="39">
        <v>2.2024151947799835</v>
      </c>
      <c r="R16" s="39">
        <v>2.2404765728376814</v>
      </c>
      <c r="S16" s="40">
        <v>2.1873546233063883</v>
      </c>
      <c r="T16" s="1"/>
    </row>
    <row r="17" spans="2:24" x14ac:dyDescent="0.2">
      <c r="B17" s="63" t="s">
        <v>1</v>
      </c>
      <c r="C17" s="1">
        <v>1.9748155874342459</v>
      </c>
      <c r="D17" s="1">
        <v>2.1222295226979719</v>
      </c>
      <c r="E17" s="1">
        <v>2.2878302152825207</v>
      </c>
      <c r="F17" s="1">
        <v>2.2035074919298165</v>
      </c>
      <c r="G17" s="1">
        <v>2.0809507726668426</v>
      </c>
      <c r="H17" s="1">
        <v>2.0132351529095991</v>
      </c>
      <c r="I17" s="1">
        <v>1.9429578331507418</v>
      </c>
      <c r="J17" s="1">
        <v>1.8973322112844861</v>
      </c>
      <c r="K17" s="1">
        <v>1.989283258774706</v>
      </c>
      <c r="L17" s="1">
        <v>1.9870943068340499</v>
      </c>
      <c r="M17" s="1">
        <v>2.1314015026580373</v>
      </c>
      <c r="N17" s="1">
        <v>2.0934878247231321</v>
      </c>
      <c r="O17" s="1">
        <v>1.8945091469938125</v>
      </c>
      <c r="P17" s="1">
        <v>2.048315286871714</v>
      </c>
      <c r="Q17" s="1">
        <v>2.0671188122536481</v>
      </c>
      <c r="R17" s="1">
        <v>1.9765242388695692</v>
      </c>
      <c r="S17" s="41">
        <v>1.9746102171156819</v>
      </c>
      <c r="T17" s="1"/>
    </row>
    <row r="18" spans="2:24" x14ac:dyDescent="0.2">
      <c r="B18" s="63" t="s">
        <v>2</v>
      </c>
      <c r="C18" s="1">
        <v>2.4588843143559993</v>
      </c>
      <c r="D18" s="1">
        <v>2.4541977533355674</v>
      </c>
      <c r="E18" s="1">
        <v>2.506957326391301</v>
      </c>
      <c r="F18" s="1">
        <v>2.5850473913860048</v>
      </c>
      <c r="G18" s="1">
        <v>2.5374529577799647</v>
      </c>
      <c r="H18" s="1">
        <v>2.5718164703618731</v>
      </c>
      <c r="I18" s="1">
        <v>2.3455538573156178</v>
      </c>
      <c r="J18" s="1">
        <v>2.3673899306386863</v>
      </c>
      <c r="K18" s="1">
        <v>2.5624206177723687</v>
      </c>
      <c r="L18" s="1">
        <v>2.6504189983988895</v>
      </c>
      <c r="M18" s="1">
        <v>2.5813481669155802</v>
      </c>
      <c r="N18" s="1">
        <v>2.6330212779533402</v>
      </c>
      <c r="O18" s="1">
        <v>2.2447403659545215</v>
      </c>
      <c r="P18" s="1">
        <v>2.740542771772867</v>
      </c>
      <c r="Q18" s="1">
        <v>2.7750520257472431</v>
      </c>
      <c r="R18" s="1">
        <v>2.829349057767188</v>
      </c>
      <c r="S18" s="41">
        <v>2.6994624372968996</v>
      </c>
      <c r="T18" s="1"/>
      <c r="X18" s="6"/>
    </row>
    <row r="19" spans="2:24" x14ac:dyDescent="0.2">
      <c r="B19" s="63" t="s">
        <v>4</v>
      </c>
      <c r="C19" s="1">
        <v>2.900449501795368</v>
      </c>
      <c r="D19" s="1">
        <v>2.9852271291732557</v>
      </c>
      <c r="E19" s="1">
        <v>3.1505266410108073</v>
      </c>
      <c r="F19" s="1">
        <v>3.1061713976303471</v>
      </c>
      <c r="G19" s="1">
        <v>2.8583596636008597</v>
      </c>
      <c r="H19" s="1">
        <v>2.7673427042149981</v>
      </c>
      <c r="I19" s="1">
        <v>2.4602625824763518</v>
      </c>
      <c r="J19" s="1">
        <v>2.4605316558586847</v>
      </c>
      <c r="K19" s="1">
        <v>2.380104365868688</v>
      </c>
      <c r="L19" s="1">
        <v>2.3261908335050649</v>
      </c>
      <c r="M19" s="1">
        <v>2.3315907731326213</v>
      </c>
      <c r="N19" s="1">
        <v>2.3438617804888664</v>
      </c>
      <c r="O19" s="1">
        <v>2.2360409682738487</v>
      </c>
      <c r="P19" s="1">
        <v>2.1919857805922129</v>
      </c>
      <c r="Q19" s="1">
        <v>2.4334691023801542</v>
      </c>
      <c r="R19" s="1">
        <v>2.4565116662617195</v>
      </c>
      <c r="S19" s="41">
        <v>2.4048838408766189</v>
      </c>
      <c r="T19" s="1"/>
    </row>
    <row r="20" spans="2:24" x14ac:dyDescent="0.2">
      <c r="B20" s="63" t="s">
        <v>3</v>
      </c>
      <c r="C20" s="1">
        <v>1.8801440979092263</v>
      </c>
      <c r="D20" s="1">
        <v>1.954891014356507</v>
      </c>
      <c r="E20" s="1">
        <v>2.2499586209646196</v>
      </c>
      <c r="F20" s="1">
        <v>2.0924613733927999</v>
      </c>
      <c r="G20" s="1">
        <v>2.0210419784514486</v>
      </c>
      <c r="H20" s="1">
        <v>2.0186206848975412</v>
      </c>
      <c r="I20" s="1">
        <v>1.9297203120836921</v>
      </c>
      <c r="J20" s="1">
        <v>1.8755981736117633</v>
      </c>
      <c r="K20" s="1">
        <v>1.7613160515038728</v>
      </c>
      <c r="L20" s="1">
        <v>1.8171534130182103</v>
      </c>
      <c r="M20" s="1">
        <v>1.8855533169199619</v>
      </c>
      <c r="N20" s="1">
        <v>1.7686672243081121</v>
      </c>
      <c r="O20" s="1">
        <v>1.7050046709241766</v>
      </c>
      <c r="P20" s="1">
        <v>1.7095544010819177</v>
      </c>
      <c r="Q20" s="1">
        <v>1.7721275929484104</v>
      </c>
      <c r="R20" s="1">
        <v>1.8292017358975821</v>
      </c>
      <c r="S20" s="41">
        <v>1.7295314268837276</v>
      </c>
      <c r="T20" s="1"/>
    </row>
    <row r="21" spans="2:24" x14ac:dyDescent="0.2">
      <c r="B21" s="63" t="s">
        <v>19</v>
      </c>
      <c r="C21" s="44">
        <v>2.3425545301509207</v>
      </c>
      <c r="D21" s="44">
        <v>2.5300313484905379</v>
      </c>
      <c r="E21" s="44">
        <v>1.7902763402458741</v>
      </c>
      <c r="F21" s="44">
        <v>3.0511239800896983</v>
      </c>
      <c r="G21" s="44">
        <v>2.105871444865544</v>
      </c>
      <c r="H21" s="44">
        <v>1.4693586348988874</v>
      </c>
      <c r="I21" s="44">
        <v>1.9071656139808324</v>
      </c>
      <c r="J21" s="44">
        <v>1.48054973767316</v>
      </c>
      <c r="K21" s="44">
        <v>1.9527682738808876</v>
      </c>
      <c r="L21" s="44">
        <v>1.9537203807865584</v>
      </c>
      <c r="M21" s="44">
        <v>2.3494984611754104</v>
      </c>
      <c r="N21" s="44">
        <v>1.6325899200551734</v>
      </c>
      <c r="O21" s="44">
        <v>1.5823196951790608</v>
      </c>
      <c r="P21" s="44">
        <v>1.4388237626210363</v>
      </c>
      <c r="Q21" s="44">
        <v>1.6813115546622128</v>
      </c>
      <c r="R21" s="44">
        <v>2.3091319571982605</v>
      </c>
      <c r="S21" s="45">
        <v>1.8260406456521792</v>
      </c>
      <c r="T21" s="1"/>
      <c r="X21" s="6"/>
    </row>
    <row r="22" spans="2:24" ht="16" thickBot="1" x14ac:dyDescent="0.25">
      <c r="B22" s="64" t="s">
        <v>20</v>
      </c>
      <c r="C22" s="46">
        <v>1.2896032127454866</v>
      </c>
      <c r="D22" s="46">
        <v>2.6929696170784072</v>
      </c>
      <c r="E22" s="46">
        <v>2.5496505302219465</v>
      </c>
      <c r="F22" s="46">
        <v>2.289251913062742</v>
      </c>
      <c r="G22" s="46">
        <v>2.5631382776299305</v>
      </c>
      <c r="H22" s="46">
        <v>2.3542757532484888</v>
      </c>
      <c r="I22" s="46">
        <v>2.1424653130866136</v>
      </c>
      <c r="J22" s="46">
        <v>2.2316733377863538</v>
      </c>
      <c r="K22" s="46">
        <v>2.200980054966819</v>
      </c>
      <c r="L22" s="46">
        <v>2.3814801512309107</v>
      </c>
      <c r="M22" s="46">
        <v>2.0075835680042546</v>
      </c>
      <c r="N22" s="46">
        <v>1.9788724645759557</v>
      </c>
      <c r="O22" s="46">
        <v>2.3586534826649075</v>
      </c>
      <c r="P22" s="46">
        <v>2.1885890004384025</v>
      </c>
      <c r="Q22" s="46">
        <v>1.8304269614404132</v>
      </c>
      <c r="R22" s="46">
        <v>1.8609904773048731</v>
      </c>
      <c r="S22" s="47">
        <v>2.1678446779301326</v>
      </c>
      <c r="T22" s="1"/>
      <c r="X22" s="6"/>
    </row>
    <row r="23" spans="2:24" ht="27" thickBot="1" x14ac:dyDescent="0.35">
      <c r="B23" s="91" t="s">
        <v>28</v>
      </c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3"/>
    </row>
    <row r="24" spans="2:24" ht="16" thickBot="1" x14ac:dyDescent="0.25">
      <c r="B24" s="26"/>
      <c r="C24" s="21">
        <v>2006</v>
      </c>
      <c r="D24" s="21">
        <v>2007</v>
      </c>
      <c r="E24" s="21">
        <v>2008</v>
      </c>
      <c r="F24" s="21">
        <v>2009</v>
      </c>
      <c r="G24" s="21">
        <v>2010</v>
      </c>
      <c r="H24" s="21">
        <v>2011</v>
      </c>
      <c r="I24" s="21">
        <v>2013</v>
      </c>
      <c r="J24" s="21">
        <v>2014</v>
      </c>
      <c r="K24" s="21">
        <v>2015</v>
      </c>
      <c r="L24" s="21">
        <v>2016</v>
      </c>
      <c r="M24" s="21">
        <v>2017</v>
      </c>
      <c r="N24" s="21">
        <v>2018</v>
      </c>
      <c r="O24" s="21">
        <v>2019</v>
      </c>
      <c r="P24" s="21">
        <v>2020</v>
      </c>
      <c r="Q24" s="21">
        <v>2021</v>
      </c>
      <c r="R24" s="21">
        <v>2022</v>
      </c>
      <c r="S24" s="25">
        <v>2023</v>
      </c>
    </row>
    <row r="25" spans="2:24" x14ac:dyDescent="0.2">
      <c r="B25" s="62" t="s">
        <v>5</v>
      </c>
      <c r="C25" s="39">
        <v>1.9961038289021147</v>
      </c>
      <c r="D25" s="39">
        <v>1.9708181989179283</v>
      </c>
      <c r="E25" s="39">
        <v>2.0749781704798358</v>
      </c>
      <c r="F25" s="39">
        <v>2.000381672838035</v>
      </c>
      <c r="G25" s="39">
        <v>1.8982671821224133</v>
      </c>
      <c r="H25" s="39">
        <v>1.8816032983213924</v>
      </c>
      <c r="I25" s="39">
        <v>1.7898011043506277</v>
      </c>
      <c r="J25" s="39">
        <v>1.7776386729452753</v>
      </c>
      <c r="K25" s="39">
        <v>1.7491449425927854</v>
      </c>
      <c r="L25" s="39">
        <v>1.7819351681932112</v>
      </c>
      <c r="M25" s="39">
        <v>1.763371830644167</v>
      </c>
      <c r="N25" s="39">
        <v>1.7358069185272487</v>
      </c>
      <c r="O25" s="39">
        <v>1.6935472451396518</v>
      </c>
      <c r="P25" s="39">
        <v>1.6869396983193128</v>
      </c>
      <c r="Q25" s="39">
        <v>1.7103584118002353</v>
      </c>
      <c r="R25" s="39">
        <v>1.750936496340906</v>
      </c>
      <c r="S25" s="40">
        <v>1.7260671926090305</v>
      </c>
      <c r="T25" s="2"/>
      <c r="V25" s="2"/>
    </row>
    <row r="26" spans="2:24" x14ac:dyDescent="0.2">
      <c r="B26" s="63" t="s">
        <v>1</v>
      </c>
      <c r="C26" s="1">
        <v>1.9470273248216723</v>
      </c>
      <c r="D26" s="1">
        <v>1.9141629142163439</v>
      </c>
      <c r="E26" s="1">
        <v>2.0017790094926404</v>
      </c>
      <c r="F26" s="1">
        <v>1.9191584139293341</v>
      </c>
      <c r="G26" s="1">
        <v>1.8139155985974278</v>
      </c>
      <c r="H26" s="1">
        <v>1.8348950925258021</v>
      </c>
      <c r="I26" s="1">
        <v>1.7622304001880666</v>
      </c>
      <c r="J26" s="1">
        <v>1.755028905745204</v>
      </c>
      <c r="K26" s="1">
        <v>1.7356233797050593</v>
      </c>
      <c r="L26" s="1">
        <v>1.7592800349883915</v>
      </c>
      <c r="M26" s="1">
        <v>1.7428017007105063</v>
      </c>
      <c r="N26" s="1">
        <v>1.7263038131982842</v>
      </c>
      <c r="O26" s="1">
        <v>1.6851433709071244</v>
      </c>
      <c r="P26" s="1">
        <v>1.688727757765595</v>
      </c>
      <c r="Q26" s="1">
        <v>1.7102702380319126</v>
      </c>
      <c r="R26" s="1">
        <v>1.7490470893758165</v>
      </c>
      <c r="S26" s="41">
        <v>1.7466030115571267</v>
      </c>
      <c r="T26" s="28"/>
      <c r="V26" s="2"/>
    </row>
    <row r="27" spans="2:24" x14ac:dyDescent="0.2">
      <c r="B27" s="63" t="s">
        <v>2</v>
      </c>
      <c r="C27" s="1">
        <v>2.107245811244959</v>
      </c>
      <c r="D27" s="1">
        <v>1.9863167992423536</v>
      </c>
      <c r="E27" s="1">
        <v>2.1897319431341229</v>
      </c>
      <c r="F27" s="1">
        <v>2.1451830426851082</v>
      </c>
      <c r="G27" s="1">
        <v>2.0691691144521784</v>
      </c>
      <c r="H27" s="1">
        <v>1.8710805421890222</v>
      </c>
      <c r="I27" s="1">
        <v>1.7602571938256517</v>
      </c>
      <c r="J27" s="1">
        <v>1.7436416884982016</v>
      </c>
      <c r="K27" s="1">
        <v>1.6862548759274525</v>
      </c>
      <c r="L27" s="1">
        <v>1.7748096667750233</v>
      </c>
      <c r="M27" s="1">
        <v>1.8103733763991472</v>
      </c>
      <c r="N27" s="1">
        <v>1.7462716606879216</v>
      </c>
      <c r="O27" s="1">
        <v>1.6838622744106488</v>
      </c>
      <c r="P27" s="1">
        <v>1.6204929964681563</v>
      </c>
      <c r="Q27" s="1">
        <v>1.6640465809802376</v>
      </c>
      <c r="R27" s="1">
        <v>1.7249296275027495</v>
      </c>
      <c r="S27" s="41">
        <v>1.6517153856242415</v>
      </c>
      <c r="T27" s="2"/>
      <c r="V27" s="2"/>
    </row>
    <row r="28" spans="2:24" x14ac:dyDescent="0.2">
      <c r="B28" s="63" t="s">
        <v>4</v>
      </c>
      <c r="C28" s="1">
        <v>2.1701842704981735</v>
      </c>
      <c r="D28" s="1">
        <v>2.2537495046914837</v>
      </c>
      <c r="E28" s="1">
        <v>2.3589727036877881</v>
      </c>
      <c r="F28" s="1">
        <v>2.2516294381723294</v>
      </c>
      <c r="G28" s="1">
        <v>2.150337326476869</v>
      </c>
      <c r="H28" s="1">
        <v>2.073702354467025</v>
      </c>
      <c r="I28" s="1">
        <v>1.9274377663714759</v>
      </c>
      <c r="J28" s="1">
        <v>1.9403628805397564</v>
      </c>
      <c r="K28" s="1">
        <v>1.8549069541747116</v>
      </c>
      <c r="L28" s="1">
        <v>1.8904225315261101</v>
      </c>
      <c r="M28" s="1">
        <v>1.8479964702570795</v>
      </c>
      <c r="N28" s="1">
        <v>1.7669639798336718</v>
      </c>
      <c r="O28" s="1">
        <v>1.7687179416958974</v>
      </c>
      <c r="P28" s="1">
        <v>1.8007532386811995</v>
      </c>
      <c r="Q28" s="1">
        <v>1.7981505340350654</v>
      </c>
      <c r="R28" s="1">
        <v>1.8592522419748032</v>
      </c>
      <c r="S28" s="41">
        <v>1.8069666458521214</v>
      </c>
      <c r="V28" s="2"/>
    </row>
    <row r="29" spans="2:24" x14ac:dyDescent="0.2">
      <c r="B29" s="63" t="s">
        <v>3</v>
      </c>
      <c r="C29" s="1">
        <v>1.4357641735829889</v>
      </c>
      <c r="D29" s="1">
        <v>1.6881964588536709</v>
      </c>
      <c r="E29" s="1">
        <v>1.7868948823584221</v>
      </c>
      <c r="F29" s="1">
        <v>1.7237293165049987</v>
      </c>
      <c r="G29" s="1">
        <v>1.4907925016079262</v>
      </c>
      <c r="H29" s="1">
        <v>1.7813594414529861</v>
      </c>
      <c r="I29" s="1">
        <v>1.5887116499373921</v>
      </c>
      <c r="J29" s="1">
        <v>1.5298959233653899</v>
      </c>
      <c r="K29" s="1">
        <v>1.5856832734226711</v>
      </c>
      <c r="L29" s="1">
        <v>1.5283826314202109</v>
      </c>
      <c r="M29" s="1">
        <v>1.4350687078468458</v>
      </c>
      <c r="N29" s="1">
        <v>1.5796764680453443</v>
      </c>
      <c r="O29" s="1">
        <v>1.4168106416925992</v>
      </c>
      <c r="P29" s="1">
        <v>1.505996298563768</v>
      </c>
      <c r="Q29" s="1">
        <v>1.4960727376551866</v>
      </c>
      <c r="R29" s="1">
        <v>1.4223679061448142</v>
      </c>
      <c r="S29" s="41">
        <v>1.5302176290702405</v>
      </c>
      <c r="V29" s="2"/>
    </row>
    <row r="30" spans="2:24" x14ac:dyDescent="0.2">
      <c r="B30" s="63" t="s">
        <v>26</v>
      </c>
      <c r="C30" s="1">
        <v>2.214115061054359</v>
      </c>
      <c r="D30" s="1">
        <v>2.7214982150814579</v>
      </c>
      <c r="E30" s="1">
        <v>2.4715609423978346</v>
      </c>
      <c r="F30" s="1">
        <v>2.6773667050972163</v>
      </c>
      <c r="G30" s="1">
        <v>2.5342973308315488</v>
      </c>
      <c r="H30" s="1">
        <v>2.5988459239728607</v>
      </c>
      <c r="I30" s="1">
        <v>2.42279817008151</v>
      </c>
      <c r="J30" s="1">
        <v>2.1200641504692079</v>
      </c>
      <c r="K30" s="1">
        <v>2.1864341353367687</v>
      </c>
      <c r="L30" s="1">
        <v>2.1183213988018195</v>
      </c>
      <c r="M30" s="1">
        <v>2.1748642034430219</v>
      </c>
      <c r="N30" s="1">
        <v>2.0532834816912162</v>
      </c>
      <c r="O30" s="1">
        <v>1.66586377193838</v>
      </c>
      <c r="P30" s="1">
        <v>1.7153032814628586</v>
      </c>
      <c r="Q30" s="1">
        <v>1.8988407674609591</v>
      </c>
      <c r="R30" s="1">
        <v>2.0108921642227573</v>
      </c>
      <c r="S30" s="41">
        <v>2.0764063308007681</v>
      </c>
      <c r="V30" s="2"/>
    </row>
    <row r="31" spans="2:24" x14ac:dyDescent="0.2">
      <c r="B31" s="63" t="s">
        <v>19</v>
      </c>
      <c r="C31" s="1">
        <v>1.8226452771913288</v>
      </c>
      <c r="D31" s="1">
        <v>2.1015715073742274</v>
      </c>
      <c r="E31" s="1">
        <v>2.1563666887367225</v>
      </c>
      <c r="F31" s="1">
        <v>1.3758749248211837</v>
      </c>
      <c r="G31" s="1">
        <v>1.0781450098707188</v>
      </c>
      <c r="H31" s="1">
        <v>2.0032728003888094</v>
      </c>
      <c r="I31" s="1">
        <v>0.70722226368688657</v>
      </c>
      <c r="J31" s="1">
        <v>0.99070004043696058</v>
      </c>
      <c r="K31" s="1">
        <v>1.6291032573495752</v>
      </c>
      <c r="L31" s="1">
        <v>1.2340154173883606</v>
      </c>
      <c r="M31" s="1">
        <v>1.4572496675470106</v>
      </c>
      <c r="N31" s="1">
        <v>1.0217078904872015</v>
      </c>
      <c r="O31" s="1">
        <v>1.3282771629392303</v>
      </c>
      <c r="P31" s="1">
        <v>1.9186331249802551</v>
      </c>
      <c r="Q31" s="1">
        <v>2.0867914511102161</v>
      </c>
      <c r="R31" s="1">
        <v>1.9127089276240181</v>
      </c>
      <c r="S31" s="41">
        <v>2.1320244704282452</v>
      </c>
      <c r="V31" s="2"/>
    </row>
    <row r="32" spans="2:24" ht="16" thickBot="1" x14ac:dyDescent="0.25">
      <c r="B32" s="64" t="s">
        <v>20</v>
      </c>
      <c r="C32" s="42">
        <v>2.0560230410105955</v>
      </c>
      <c r="D32" s="42">
        <v>1.9767002012115602</v>
      </c>
      <c r="E32" s="42">
        <v>2.0078785634793799</v>
      </c>
      <c r="F32" s="42">
        <v>1.9978858481659432</v>
      </c>
      <c r="G32" s="42">
        <v>1.7573039529526349</v>
      </c>
      <c r="H32" s="42">
        <v>1.8353746176060888</v>
      </c>
      <c r="I32" s="42">
        <v>1.7313446103601837</v>
      </c>
      <c r="J32" s="42">
        <v>1.6384763927949955</v>
      </c>
      <c r="K32" s="42">
        <v>1.7625802972300288</v>
      </c>
      <c r="L32" s="42">
        <v>1.7870262131199162</v>
      </c>
      <c r="M32" s="42">
        <v>1.5628106765623151</v>
      </c>
      <c r="N32" s="42">
        <v>1.7651758299099238</v>
      </c>
      <c r="O32" s="42">
        <v>1.6718150875767031</v>
      </c>
      <c r="P32" s="42">
        <v>1.6142832564207925</v>
      </c>
      <c r="Q32" s="42">
        <v>1.5947058017294236</v>
      </c>
      <c r="R32" s="42">
        <v>1.6546592882648152</v>
      </c>
      <c r="S32" s="43">
        <v>1.4927936112287867</v>
      </c>
      <c r="V32" s="2"/>
    </row>
    <row r="33" spans="2:22" x14ac:dyDescent="0.2">
      <c r="B33" t="s">
        <v>36</v>
      </c>
    </row>
    <row r="34" spans="2:22" x14ac:dyDescent="0.2">
      <c r="B34" t="s">
        <v>22</v>
      </c>
    </row>
    <row r="35" spans="2:22" x14ac:dyDescent="0.2"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V35" s="27"/>
    </row>
    <row r="36" spans="2:22" x14ac:dyDescent="0.2">
      <c r="O36" s="6"/>
      <c r="P36" s="6"/>
      <c r="Q36" s="6"/>
      <c r="R36" s="6"/>
    </row>
    <row r="37" spans="2:22" x14ac:dyDescent="0.2">
      <c r="O37" s="6"/>
      <c r="P37" s="6"/>
      <c r="Q37" s="6"/>
      <c r="R37" s="6"/>
    </row>
  </sheetData>
  <mergeCells count="4">
    <mergeCell ref="B2:S3"/>
    <mergeCell ref="B4:S4"/>
    <mergeCell ref="B23:S23"/>
    <mergeCell ref="B14:S1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CDA85-3485-417C-9E3A-7680848CE286}">
  <dimension ref="B1:W32"/>
  <sheetViews>
    <sheetView tabSelected="1" zoomScale="90" zoomScaleNormal="90" workbookViewId="0"/>
  </sheetViews>
  <sheetFormatPr baseColWidth="10" defaultColWidth="8.83203125" defaultRowHeight="15" x14ac:dyDescent="0.2"/>
  <cols>
    <col min="2" max="2" width="25.33203125" customWidth="1"/>
    <col min="3" max="3" width="8" customWidth="1"/>
    <col min="4" max="4" width="7.6640625" customWidth="1"/>
  </cols>
  <sheetData>
    <row r="1" spans="2:21" ht="16" thickBot="1" x14ac:dyDescent="0.25"/>
    <row r="2" spans="2:21" ht="27" customHeight="1" thickBot="1" x14ac:dyDescent="0.4">
      <c r="B2" s="94" t="s">
        <v>37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</row>
    <row r="3" spans="2:21" ht="27" thickBot="1" x14ac:dyDescent="0.35">
      <c r="B3" s="97" t="s">
        <v>18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9"/>
    </row>
    <row r="4" spans="2:21" ht="21.75" customHeight="1" thickBot="1" x14ac:dyDescent="0.25">
      <c r="B4" s="29"/>
      <c r="C4" s="59">
        <v>2006</v>
      </c>
      <c r="D4" s="59">
        <v>2007</v>
      </c>
      <c r="E4" s="59">
        <v>2008</v>
      </c>
      <c r="F4" s="59">
        <v>2009</v>
      </c>
      <c r="G4" s="59">
        <v>2010</v>
      </c>
      <c r="H4" s="59">
        <v>2011</v>
      </c>
      <c r="I4" s="59">
        <v>2013</v>
      </c>
      <c r="J4" s="59">
        <v>2014</v>
      </c>
      <c r="K4" s="59">
        <v>2015</v>
      </c>
      <c r="L4" s="59">
        <v>2016</v>
      </c>
      <c r="M4" s="59">
        <v>2017</v>
      </c>
      <c r="N4" s="59">
        <v>2018</v>
      </c>
      <c r="O4" s="59">
        <v>2019</v>
      </c>
      <c r="P4" s="59">
        <v>2020</v>
      </c>
      <c r="Q4" s="59">
        <v>2021</v>
      </c>
      <c r="R4" s="59">
        <v>2022</v>
      </c>
      <c r="S4" s="60">
        <v>2023</v>
      </c>
    </row>
    <row r="5" spans="2:21" x14ac:dyDescent="0.2">
      <c r="B5" s="62" t="s">
        <v>5</v>
      </c>
      <c r="C5" s="3">
        <v>14.025949396503893</v>
      </c>
      <c r="D5" s="3">
        <v>13.884112155406916</v>
      </c>
      <c r="E5" s="3">
        <v>14.610626106985974</v>
      </c>
      <c r="F5" s="3">
        <v>14.178899163313243</v>
      </c>
      <c r="G5" s="3">
        <v>13.44516948908235</v>
      </c>
      <c r="H5" s="3">
        <v>13.229255152794991</v>
      </c>
      <c r="I5" s="3">
        <v>12.500852540062622</v>
      </c>
      <c r="J5" s="3">
        <v>12.421660193713445</v>
      </c>
      <c r="K5" s="3">
        <v>12.209683265561734</v>
      </c>
      <c r="L5" s="3">
        <v>12.358588528123365</v>
      </c>
      <c r="M5" s="3">
        <v>12.28422601508484</v>
      </c>
      <c r="N5" s="3">
        <v>12.091215470864006</v>
      </c>
      <c r="O5" s="3">
        <v>11.696550022101555</v>
      </c>
      <c r="P5" s="3">
        <v>11.702748562263576</v>
      </c>
      <c r="Q5" s="3">
        <v>11.862257301654722</v>
      </c>
      <c r="R5" s="3">
        <v>12.114619506863876</v>
      </c>
      <c r="S5" s="12">
        <v>11.933724201982791</v>
      </c>
      <c r="T5" s="3"/>
      <c r="U5" s="4"/>
    </row>
    <row r="6" spans="2:21" x14ac:dyDescent="0.2">
      <c r="B6" s="63" t="s">
        <v>1</v>
      </c>
      <c r="C6" s="3">
        <v>12.131255446567618</v>
      </c>
      <c r="D6" s="3">
        <v>11.926164511069702</v>
      </c>
      <c r="E6" s="3">
        <v>12.533705966877166</v>
      </c>
      <c r="F6" s="3">
        <v>12.030116605484315</v>
      </c>
      <c r="G6" s="3">
        <v>11.13784020924933</v>
      </c>
      <c r="H6" s="3">
        <v>11.271730442940624</v>
      </c>
      <c r="I6" s="3">
        <v>10.813992547753664</v>
      </c>
      <c r="J6" s="3">
        <v>10.769878517379176</v>
      </c>
      <c r="K6" s="3">
        <v>10.679548278342503</v>
      </c>
      <c r="L6" s="3">
        <v>10.819797252671174</v>
      </c>
      <c r="M6" s="3">
        <v>10.757060480991438</v>
      </c>
      <c r="N6" s="3">
        <v>10.65117662864685</v>
      </c>
      <c r="O6" s="3">
        <v>10.349172501118497</v>
      </c>
      <c r="P6" s="3">
        <v>10.431219061057565</v>
      </c>
      <c r="Q6" s="3">
        <v>10.492191311558431</v>
      </c>
      <c r="R6" s="3">
        <v>10.6713601801102</v>
      </c>
      <c r="S6" s="12">
        <v>10.650270557698565</v>
      </c>
    </row>
    <row r="7" spans="2:21" x14ac:dyDescent="0.2">
      <c r="B7" s="63" t="s">
        <v>2</v>
      </c>
      <c r="C7" s="3">
        <v>16.626156483565182</v>
      </c>
      <c r="D7" s="3">
        <v>15.695836729812681</v>
      </c>
      <c r="E7" s="3">
        <v>17.219127567140106</v>
      </c>
      <c r="F7" s="3">
        <v>17.161277040401039</v>
      </c>
      <c r="G7" s="3">
        <v>16.349720844923105</v>
      </c>
      <c r="H7" s="3">
        <v>14.904143653640004</v>
      </c>
      <c r="I7" s="3">
        <v>14.192081684286974</v>
      </c>
      <c r="J7" s="3">
        <v>14.074200841092914</v>
      </c>
      <c r="K7" s="3">
        <v>13.799105584476713</v>
      </c>
      <c r="L7" s="3">
        <v>14.30031120769711</v>
      </c>
      <c r="M7" s="3">
        <v>14.490556302832381</v>
      </c>
      <c r="N7" s="3">
        <v>14.080005040957616</v>
      </c>
      <c r="O7" s="3">
        <v>13.331047532962657</v>
      </c>
      <c r="P7" s="3">
        <v>13.180659974300083</v>
      </c>
      <c r="Q7" s="3">
        <v>13.301029666648516</v>
      </c>
      <c r="R7" s="3">
        <v>13.843388531919494</v>
      </c>
      <c r="S7" s="12">
        <v>13.24586161877999</v>
      </c>
    </row>
    <row r="8" spans="2:21" x14ac:dyDescent="0.2">
      <c r="B8" s="63" t="s">
        <v>4</v>
      </c>
      <c r="C8" s="3">
        <v>19.684292920998459</v>
      </c>
      <c r="D8" s="3">
        <v>19.945548778106808</v>
      </c>
      <c r="E8" s="3">
        <v>20.28984968671918</v>
      </c>
      <c r="F8" s="3">
        <v>19.61661651375865</v>
      </c>
      <c r="G8" s="3">
        <v>19.267362211033618</v>
      </c>
      <c r="H8" s="3">
        <v>18.2079673992558</v>
      </c>
      <c r="I8" s="3">
        <v>16.375883026971835</v>
      </c>
      <c r="J8" s="3">
        <v>16.324806517195189</v>
      </c>
      <c r="K8" s="3">
        <v>15.59873007625767</v>
      </c>
      <c r="L8" s="3">
        <v>15.353908749316036</v>
      </c>
      <c r="M8" s="3">
        <v>15.093648628729007</v>
      </c>
      <c r="N8" s="3">
        <v>14.566739592904591</v>
      </c>
      <c r="O8" s="3">
        <v>14.305120113115205</v>
      </c>
      <c r="P8" s="3">
        <v>14.206182444097369</v>
      </c>
      <c r="Q8" s="3">
        <v>14.620457497139601</v>
      </c>
      <c r="R8" s="3">
        <v>14.895399657002841</v>
      </c>
      <c r="S8" s="12">
        <v>14.510385467399958</v>
      </c>
    </row>
    <row r="9" spans="2:21" x14ac:dyDescent="0.2">
      <c r="B9" s="63" t="s">
        <v>3</v>
      </c>
      <c r="C9" s="3">
        <v>15.936735097907457</v>
      </c>
      <c r="D9" s="3">
        <v>16.463627381173755</v>
      </c>
      <c r="E9" s="3">
        <v>18.196044724824542</v>
      </c>
      <c r="F9" s="3">
        <v>17.253009889824167</v>
      </c>
      <c r="G9" s="3">
        <v>16.372483861813738</v>
      </c>
      <c r="H9" s="3">
        <v>16.704562094175436</v>
      </c>
      <c r="I9" s="3">
        <v>15.639312265308844</v>
      </c>
      <c r="J9" s="3">
        <v>15.284099131436644</v>
      </c>
      <c r="K9" s="3">
        <v>14.447887070586249</v>
      </c>
      <c r="L9" s="3">
        <v>15.004425454676273</v>
      </c>
      <c r="M9" s="3">
        <v>15.075811872861717</v>
      </c>
      <c r="N9" s="3">
        <v>14.793466161955774</v>
      </c>
      <c r="O9" s="3">
        <v>13.683861579151255</v>
      </c>
      <c r="P9" s="3">
        <v>13.732268231664442</v>
      </c>
      <c r="Q9" s="3">
        <v>13.803073388943981</v>
      </c>
      <c r="R9" s="3">
        <v>13.908969038036354</v>
      </c>
      <c r="S9" s="12">
        <v>13.690849461345726</v>
      </c>
    </row>
    <row r="10" spans="2:21" x14ac:dyDescent="0.2">
      <c r="B10" s="63" t="s">
        <v>26</v>
      </c>
      <c r="C10" s="3">
        <v>17.555849106268116</v>
      </c>
      <c r="D10" s="3">
        <v>20.442877910068137</v>
      </c>
      <c r="E10" s="3">
        <v>19.214909986928028</v>
      </c>
      <c r="F10" s="3">
        <v>20.838150391827064</v>
      </c>
      <c r="G10" s="3">
        <v>19.04078171375706</v>
      </c>
      <c r="H10" s="3">
        <v>19.248083954521665</v>
      </c>
      <c r="I10" s="3">
        <v>17.919176796074019</v>
      </c>
      <c r="J10" s="3">
        <v>15.293510978929502</v>
      </c>
      <c r="K10" s="3">
        <v>16.200460725722884</v>
      </c>
      <c r="L10" s="3">
        <v>15.238194226267341</v>
      </c>
      <c r="M10" s="3">
        <v>15.41325862760381</v>
      </c>
      <c r="N10" s="3">
        <v>14.476020577879876</v>
      </c>
      <c r="O10" s="3">
        <v>11.723176290591242</v>
      </c>
      <c r="P10" s="3">
        <v>12.027788355690578</v>
      </c>
      <c r="Q10" s="3">
        <v>13.1965911653686</v>
      </c>
      <c r="R10" s="3">
        <v>13.748893136442959</v>
      </c>
      <c r="S10" s="12">
        <v>14.537340310611077</v>
      </c>
    </row>
    <row r="11" spans="2:21" x14ac:dyDescent="0.2">
      <c r="B11" s="63" t="s">
        <v>19</v>
      </c>
      <c r="C11" s="3">
        <v>17.148015612721437</v>
      </c>
      <c r="D11" s="3">
        <v>18.665341505784401</v>
      </c>
      <c r="E11" s="3">
        <v>15.346245353266642</v>
      </c>
      <c r="F11" s="3">
        <v>18.105621338799853</v>
      </c>
      <c r="G11" s="3">
        <v>11.653197432671609</v>
      </c>
      <c r="H11" s="3">
        <v>14.399336303136337</v>
      </c>
      <c r="I11" s="3">
        <v>10.05176667651061</v>
      </c>
      <c r="J11" s="3">
        <v>8.4787562070123741</v>
      </c>
      <c r="K11" s="3">
        <v>13.40175368672779</v>
      </c>
      <c r="L11" s="3">
        <v>11.647658662752203</v>
      </c>
      <c r="M11" s="3">
        <v>13.811385632056146</v>
      </c>
      <c r="N11" s="3">
        <v>10.483990810825285</v>
      </c>
      <c r="O11" s="3">
        <v>11.31518825666951</v>
      </c>
      <c r="P11" s="3">
        <v>11.684184521403234</v>
      </c>
      <c r="Q11" s="3">
        <v>13.41247735201058</v>
      </c>
      <c r="R11" s="3">
        <v>13.295576308132658</v>
      </c>
      <c r="S11" s="12">
        <v>13.684001352296503</v>
      </c>
    </row>
    <row r="12" spans="2:21" ht="16" thickBot="1" x14ac:dyDescent="0.25">
      <c r="B12" s="64" t="s">
        <v>20</v>
      </c>
      <c r="C12" s="7">
        <v>12.856918340491648</v>
      </c>
      <c r="D12" s="7">
        <v>13.03387943614519</v>
      </c>
      <c r="E12" s="7">
        <v>13.220076551524924</v>
      </c>
      <c r="F12" s="7">
        <v>13.392704317494632</v>
      </c>
      <c r="G12" s="7">
        <v>12.504465353044646</v>
      </c>
      <c r="H12" s="7">
        <v>12.749812392699727</v>
      </c>
      <c r="I12" s="7">
        <v>12.147699729769426</v>
      </c>
      <c r="J12" s="7">
        <v>11.550728888237245</v>
      </c>
      <c r="K12" s="7">
        <v>12.161254848180475</v>
      </c>
      <c r="L12" s="7">
        <v>12.617294803757726</v>
      </c>
      <c r="M12" s="7">
        <v>10.828528321378261</v>
      </c>
      <c r="N12" s="7">
        <v>12.242852578075746</v>
      </c>
      <c r="O12" s="7">
        <v>12.144606261096531</v>
      </c>
      <c r="P12" s="7">
        <v>11.416101906286007</v>
      </c>
      <c r="Q12" s="7">
        <v>11.327949317057531</v>
      </c>
      <c r="R12" s="7">
        <v>11.528871132918674</v>
      </c>
      <c r="S12" s="14">
        <v>10.759168881045291</v>
      </c>
    </row>
    <row r="13" spans="2:21" ht="27" thickBot="1" x14ac:dyDescent="0.35">
      <c r="B13" s="97" t="s">
        <v>21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9"/>
    </row>
    <row r="14" spans="2:21" ht="16" thickBot="1" x14ac:dyDescent="0.25">
      <c r="B14" s="29"/>
      <c r="C14" s="59">
        <v>2006</v>
      </c>
      <c r="D14" s="59">
        <v>2007</v>
      </c>
      <c r="E14" s="59">
        <v>2008</v>
      </c>
      <c r="F14" s="59">
        <v>2009</v>
      </c>
      <c r="G14" s="59">
        <v>2010</v>
      </c>
      <c r="H14" s="59">
        <v>2011</v>
      </c>
      <c r="I14" s="59">
        <v>2013</v>
      </c>
      <c r="J14" s="59">
        <v>2014</v>
      </c>
      <c r="K14" s="59">
        <v>2015</v>
      </c>
      <c r="L14" s="59">
        <v>2016</v>
      </c>
      <c r="M14" s="59">
        <v>2017</v>
      </c>
      <c r="N14" s="59">
        <v>2018</v>
      </c>
      <c r="O14" s="59">
        <v>2019</v>
      </c>
      <c r="P14" s="59">
        <v>2020</v>
      </c>
      <c r="Q14" s="59">
        <v>2021</v>
      </c>
      <c r="R14" s="59">
        <v>2022</v>
      </c>
      <c r="S14" s="60">
        <v>2023</v>
      </c>
    </row>
    <row r="15" spans="2:21" x14ac:dyDescent="0.2">
      <c r="B15" s="22" t="s">
        <v>5</v>
      </c>
      <c r="C15" s="8">
        <v>22.194278225047189</v>
      </c>
      <c r="D15" s="9">
        <v>22.511478520967717</v>
      </c>
      <c r="E15" s="9">
        <v>23.476841471016208</v>
      </c>
      <c r="F15" s="9">
        <v>23.21015607125009</v>
      </c>
      <c r="G15" s="9">
        <v>22.293002646123707</v>
      </c>
      <c r="H15" s="9">
        <v>21.201922441161461</v>
      </c>
      <c r="I15" s="9">
        <v>19.052688634810419</v>
      </c>
      <c r="J15" s="9">
        <v>18.534393695729733</v>
      </c>
      <c r="K15" s="9">
        <v>18.101487762091725</v>
      </c>
      <c r="L15" s="9">
        <v>17.818212652844732</v>
      </c>
      <c r="M15" s="9">
        <v>18.102222314001729</v>
      </c>
      <c r="N15" s="9">
        <v>17.666086052155389</v>
      </c>
      <c r="O15" s="9">
        <v>16.392923968726851</v>
      </c>
      <c r="P15" s="9">
        <v>16.452735869147016</v>
      </c>
      <c r="Q15" s="9">
        <v>17.014070972885712</v>
      </c>
      <c r="R15" s="9">
        <v>17.084609165697291</v>
      </c>
      <c r="S15" s="10">
        <v>16.379368861389352</v>
      </c>
      <c r="T15" s="3"/>
      <c r="U15" s="4"/>
    </row>
    <row r="16" spans="2:21" x14ac:dyDescent="0.2">
      <c r="B16" s="23" t="s">
        <v>1</v>
      </c>
      <c r="C16" s="11">
        <v>13.343358890414555</v>
      </c>
      <c r="D16" s="3">
        <v>14.274067241069654</v>
      </c>
      <c r="E16" s="3">
        <v>15.580816900701816</v>
      </c>
      <c r="F16" s="3">
        <v>15.748945112360374</v>
      </c>
      <c r="G16" s="3">
        <v>14.418328156224154</v>
      </c>
      <c r="H16" s="3">
        <v>14.05516337821277</v>
      </c>
      <c r="I16" s="3">
        <v>13.482352714597617</v>
      </c>
      <c r="J16" s="3">
        <v>12.942899602456327</v>
      </c>
      <c r="K16" s="3">
        <v>13.556482171468321</v>
      </c>
      <c r="L16" s="3">
        <v>13.908328266183732</v>
      </c>
      <c r="M16" s="3">
        <v>14.780313255154242</v>
      </c>
      <c r="N16" s="3">
        <v>14.483441447075242</v>
      </c>
      <c r="O16" s="3">
        <v>12.947934408280299</v>
      </c>
      <c r="P16" s="3">
        <v>13.660116191880187</v>
      </c>
      <c r="Q16" s="3">
        <v>13.959103401590349</v>
      </c>
      <c r="R16" s="3">
        <v>12.87870693014963</v>
      </c>
      <c r="S16" s="12">
        <v>12.603010471204188</v>
      </c>
    </row>
    <row r="17" spans="2:23" x14ac:dyDescent="0.2">
      <c r="B17" s="23" t="s">
        <v>2</v>
      </c>
      <c r="C17" s="11">
        <v>25.489529962740612</v>
      </c>
      <c r="D17" s="3">
        <v>23.947650718729886</v>
      </c>
      <c r="E17" s="3">
        <v>24.129223331982619</v>
      </c>
      <c r="F17" s="3">
        <v>24.783723827398372</v>
      </c>
      <c r="G17" s="3">
        <v>24.615194436337401</v>
      </c>
      <c r="H17" s="3">
        <v>23.586514981720882</v>
      </c>
      <c r="I17" s="3">
        <v>21.8387312501299</v>
      </c>
      <c r="J17" s="3">
        <v>21.63344468020415</v>
      </c>
      <c r="K17" s="3">
        <v>23.301054937368892</v>
      </c>
      <c r="L17" s="3">
        <v>23.786872247610795</v>
      </c>
      <c r="M17" s="3">
        <v>22.796986289231796</v>
      </c>
      <c r="N17" s="3">
        <v>23.844408294048726</v>
      </c>
      <c r="O17" s="3">
        <v>20.094195585228888</v>
      </c>
      <c r="P17" s="3">
        <v>24.284608369577864</v>
      </c>
      <c r="Q17" s="3">
        <v>24.190267690750076</v>
      </c>
      <c r="R17" s="3">
        <v>24.708601706608544</v>
      </c>
      <c r="S17" s="12">
        <v>24.123339290349726</v>
      </c>
    </row>
    <row r="18" spans="2:23" x14ac:dyDescent="0.2">
      <c r="B18" s="23" t="s">
        <v>4</v>
      </c>
      <c r="C18" s="11">
        <v>26.772694805422386</v>
      </c>
      <c r="D18" s="3">
        <v>26.778412083255262</v>
      </c>
      <c r="E18" s="3">
        <v>27.484193662193512</v>
      </c>
      <c r="F18" s="3">
        <v>27.024325711777273</v>
      </c>
      <c r="G18" s="3">
        <v>25.974718215155839</v>
      </c>
      <c r="H18" s="3">
        <v>24.363300564713146</v>
      </c>
      <c r="I18" s="3">
        <v>21.033079412557214</v>
      </c>
      <c r="J18" s="3">
        <v>20.581114491428838</v>
      </c>
      <c r="K18" s="3">
        <v>19.714105675312492</v>
      </c>
      <c r="L18" s="3">
        <v>18.45033929370814</v>
      </c>
      <c r="M18" s="3">
        <v>18.524544443860414</v>
      </c>
      <c r="N18" s="3">
        <v>18.186144431022409</v>
      </c>
      <c r="O18" s="3">
        <v>17.110493176182892</v>
      </c>
      <c r="P18" s="3">
        <v>16.318387253162417</v>
      </c>
      <c r="Q18" s="3">
        <v>17.550105166028121</v>
      </c>
      <c r="R18" s="3">
        <v>17.61847744110208</v>
      </c>
      <c r="S18" s="12">
        <v>16.707931340377634</v>
      </c>
    </row>
    <row r="19" spans="2:23" x14ac:dyDescent="0.2">
      <c r="B19" s="23" t="s">
        <v>3</v>
      </c>
      <c r="C19" s="11">
        <v>19.884283396188003</v>
      </c>
      <c r="D19" s="3">
        <v>20.371055927018361</v>
      </c>
      <c r="E19" s="3">
        <v>22.535146817836061</v>
      </c>
      <c r="F19" s="3">
        <v>21.33258285735571</v>
      </c>
      <c r="G19" s="3">
        <v>20.489614886167221</v>
      </c>
      <c r="H19" s="3">
        <v>20.175525115694221</v>
      </c>
      <c r="I19" s="3">
        <v>18.683529993321834</v>
      </c>
      <c r="J19" s="3">
        <v>17.971892105576433</v>
      </c>
      <c r="K19" s="3">
        <v>16.787204391720337</v>
      </c>
      <c r="L19" s="3">
        <v>17.432263758042762</v>
      </c>
      <c r="M19" s="3">
        <v>18.036619450480448</v>
      </c>
      <c r="N19" s="3">
        <v>17.022935588610171</v>
      </c>
      <c r="O19" s="3">
        <v>15.939065032136851</v>
      </c>
      <c r="P19" s="3">
        <v>15.895327293825989</v>
      </c>
      <c r="Q19" s="3">
        <v>15.848664727257923</v>
      </c>
      <c r="R19" s="3">
        <v>16.275894815255693</v>
      </c>
      <c r="S19" s="12">
        <v>15.27159997015449</v>
      </c>
    </row>
    <row r="20" spans="2:23" x14ac:dyDescent="0.2">
      <c r="B20" s="23" t="s">
        <v>19</v>
      </c>
      <c r="C20" s="11">
        <v>23.617074618150429</v>
      </c>
      <c r="D20" s="3">
        <v>25.668144795744112</v>
      </c>
      <c r="E20" s="3">
        <v>17.803806069875112</v>
      </c>
      <c r="F20" s="3">
        <v>32.643970986742822</v>
      </c>
      <c r="G20" s="3">
        <v>20.712985861602352</v>
      </c>
      <c r="H20" s="3">
        <v>15.135574226950425</v>
      </c>
      <c r="I20" s="3">
        <v>19.551657182319204</v>
      </c>
      <c r="J20" s="3">
        <v>13.974929539155596</v>
      </c>
      <c r="K20" s="3">
        <v>18.35409572555572</v>
      </c>
      <c r="L20" s="3">
        <v>17.921791259416572</v>
      </c>
      <c r="M20" s="3">
        <v>22.97455543750533</v>
      </c>
      <c r="N20" s="3">
        <v>15.246636771300446</v>
      </c>
      <c r="O20" s="3">
        <v>17.883319865347207</v>
      </c>
      <c r="P20" s="3">
        <v>11.116293939759226</v>
      </c>
      <c r="Q20" s="3">
        <v>17.699709380418589</v>
      </c>
      <c r="R20" s="3">
        <v>19.526089598162777</v>
      </c>
      <c r="S20" s="12">
        <v>17.87547737656115</v>
      </c>
    </row>
    <row r="21" spans="2:23" ht="16" thickBot="1" x14ac:dyDescent="0.25">
      <c r="B21" s="24" t="s">
        <v>20</v>
      </c>
      <c r="C21" s="13">
        <v>11.066344607040275</v>
      </c>
      <c r="D21" s="7">
        <v>26.148607553351596</v>
      </c>
      <c r="E21" s="7">
        <v>17.177860528635062</v>
      </c>
      <c r="F21" s="7">
        <v>22.251928109823051</v>
      </c>
      <c r="G21" s="7">
        <v>22.81427565962268</v>
      </c>
      <c r="H21" s="7">
        <v>20.04083347460438</v>
      </c>
      <c r="I21" s="7">
        <v>18.815657817041938</v>
      </c>
      <c r="J21" s="7">
        <v>19.177518720376934</v>
      </c>
      <c r="K21" s="7">
        <v>19.59246753938859</v>
      </c>
      <c r="L21" s="7">
        <v>19.97321895103638</v>
      </c>
      <c r="M21" s="7">
        <v>17.75306748466258</v>
      </c>
      <c r="N21" s="7">
        <v>16.469450870330817</v>
      </c>
      <c r="O21" s="7">
        <v>20.576997010662755</v>
      </c>
      <c r="P21" s="7">
        <v>17.741275784205293</v>
      </c>
      <c r="Q21" s="7">
        <v>15.949267101205297</v>
      </c>
      <c r="R21" s="7">
        <v>15.924873709814579</v>
      </c>
      <c r="S21" s="14">
        <v>18.230659882730418</v>
      </c>
    </row>
    <row r="22" spans="2:23" ht="27" thickBot="1" x14ac:dyDescent="0.35">
      <c r="B22" s="97" t="s">
        <v>28</v>
      </c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1"/>
      <c r="W22" s="3"/>
    </row>
    <row r="23" spans="2:23" ht="16" thickBot="1" x14ac:dyDescent="0.25">
      <c r="B23" s="29"/>
      <c r="C23" s="59">
        <v>2006</v>
      </c>
      <c r="D23" s="59">
        <v>2007</v>
      </c>
      <c r="E23" s="59">
        <v>2008</v>
      </c>
      <c r="F23" s="59">
        <v>2009</v>
      </c>
      <c r="G23" s="59">
        <v>2010</v>
      </c>
      <c r="H23" s="59">
        <v>2011</v>
      </c>
      <c r="I23" s="59">
        <v>2013</v>
      </c>
      <c r="J23" s="59">
        <v>2014</v>
      </c>
      <c r="K23" s="59">
        <v>2015</v>
      </c>
      <c r="L23" s="59">
        <v>2016</v>
      </c>
      <c r="M23" s="59">
        <v>2017</v>
      </c>
      <c r="N23" s="59">
        <v>2018</v>
      </c>
      <c r="O23" s="59">
        <v>2019</v>
      </c>
      <c r="P23" s="59">
        <v>2020</v>
      </c>
      <c r="Q23" s="59">
        <v>2021</v>
      </c>
      <c r="R23" s="59">
        <v>2022</v>
      </c>
      <c r="S23" s="60">
        <v>2023</v>
      </c>
    </row>
    <row r="24" spans="2:23" x14ac:dyDescent="0.2">
      <c r="B24" s="22" t="s">
        <v>5</v>
      </c>
      <c r="C24" s="8">
        <v>12.857456562539527</v>
      </c>
      <c r="D24" s="9">
        <v>12.638694986559935</v>
      </c>
      <c r="E24" s="9">
        <v>13.343694992339579</v>
      </c>
      <c r="F24" s="9">
        <v>12.885760136182361</v>
      </c>
      <c r="G24" s="9">
        <v>12.134349752960325</v>
      </c>
      <c r="H24" s="9">
        <v>12.042173391284392</v>
      </c>
      <c r="I24" s="9">
        <v>11.515153206814031</v>
      </c>
      <c r="J24" s="9">
        <v>11.488341351810144</v>
      </c>
      <c r="K24" s="9">
        <v>11.295867061879278</v>
      </c>
      <c r="L24" s="9">
        <v>11.505165932659255</v>
      </c>
      <c r="M24" s="9">
        <v>11.365831630978729</v>
      </c>
      <c r="N24" s="9">
        <v>11.207615430897992</v>
      </c>
      <c r="O24" s="9">
        <v>10.954478032552833</v>
      </c>
      <c r="P24" s="9">
        <v>10.980533706031061</v>
      </c>
      <c r="Q24" s="9">
        <v>11.04815840794619</v>
      </c>
      <c r="R24" s="9">
        <v>11.316452194624835</v>
      </c>
      <c r="S24" s="10">
        <v>11.193496627910241</v>
      </c>
      <c r="T24" s="3"/>
      <c r="U24" s="4"/>
    </row>
    <row r="25" spans="2:23" x14ac:dyDescent="0.2">
      <c r="B25" s="23" t="s">
        <v>1</v>
      </c>
      <c r="C25" s="11">
        <v>12.082479163237517</v>
      </c>
      <c r="D25" s="3">
        <v>11.831595972511353</v>
      </c>
      <c r="E25" s="3">
        <v>12.409816663562779</v>
      </c>
      <c r="F25" s="3">
        <v>11.879367721868668</v>
      </c>
      <c r="G25" s="3">
        <v>11.008306269089095</v>
      </c>
      <c r="H25" s="3">
        <v>11.159972740997624</v>
      </c>
      <c r="I25" s="3">
        <v>10.70590286753602</v>
      </c>
      <c r="J25" s="3">
        <v>10.682230015615133</v>
      </c>
      <c r="K25" s="3">
        <v>10.560790489044699</v>
      </c>
      <c r="L25" s="3">
        <v>10.691173602030382</v>
      </c>
      <c r="M25" s="3">
        <v>10.588827087546305</v>
      </c>
      <c r="N25" s="3">
        <v>10.490845602959839</v>
      </c>
      <c r="O25" s="3">
        <v>10.242288480079132</v>
      </c>
      <c r="P25" s="3">
        <v>10.30585060472333</v>
      </c>
      <c r="Q25" s="3">
        <v>10.349139293655616</v>
      </c>
      <c r="R25" s="3">
        <v>10.582219070881147</v>
      </c>
      <c r="S25" s="12">
        <v>10.569083596161363</v>
      </c>
    </row>
    <row r="26" spans="2:23" x14ac:dyDescent="0.2">
      <c r="B26" s="23" t="s">
        <v>2</v>
      </c>
      <c r="C26" s="11">
        <v>15.906875131148922</v>
      </c>
      <c r="D26" s="3">
        <v>15.013656451019537</v>
      </c>
      <c r="E26" s="3">
        <v>16.64506464232019</v>
      </c>
      <c r="F26" s="3">
        <v>16.521000725540361</v>
      </c>
      <c r="G26" s="3">
        <v>15.633420848936003</v>
      </c>
      <c r="H26" s="3">
        <v>14.129213838748209</v>
      </c>
      <c r="I26" s="3">
        <v>13.488924488678673</v>
      </c>
      <c r="J26" s="3">
        <v>13.363456539350359</v>
      </c>
      <c r="K26" s="3">
        <v>12.86263433429456</v>
      </c>
      <c r="L26" s="3">
        <v>13.339813219709589</v>
      </c>
      <c r="M26" s="3">
        <v>13.612293672902979</v>
      </c>
      <c r="N26" s="3">
        <v>13.014454800360221</v>
      </c>
      <c r="O26" s="3">
        <v>12.589069088782988</v>
      </c>
      <c r="P26" s="3">
        <v>11.99054820163507</v>
      </c>
      <c r="Q26" s="3">
        <v>12.086200056124868</v>
      </c>
      <c r="R26" s="3">
        <v>12.57627614972243</v>
      </c>
      <c r="S26" s="12">
        <v>11.93113675762128</v>
      </c>
    </row>
    <row r="27" spans="2:23" x14ac:dyDescent="0.2">
      <c r="B27" s="23" t="s">
        <v>4</v>
      </c>
      <c r="C27" s="11">
        <v>14.971596805841873</v>
      </c>
      <c r="D27" s="3">
        <v>15.432644249694773</v>
      </c>
      <c r="E27" s="3">
        <v>15.862491607345811</v>
      </c>
      <c r="F27" s="3">
        <v>15.195977603918353</v>
      </c>
      <c r="G27" s="3">
        <v>15.312386554908873</v>
      </c>
      <c r="H27" s="3">
        <v>14.718159569650831</v>
      </c>
      <c r="I27" s="3">
        <v>13.848607026386684</v>
      </c>
      <c r="J27" s="3">
        <v>14.039639417105684</v>
      </c>
      <c r="K27" s="3">
        <v>13.443164599584712</v>
      </c>
      <c r="L27" s="3">
        <v>13.748487571114817</v>
      </c>
      <c r="M27" s="3">
        <v>13.372932034105595</v>
      </c>
      <c r="N27" s="3">
        <v>12.769768002918001</v>
      </c>
      <c r="O27" s="3">
        <v>12.940975959116889</v>
      </c>
      <c r="P27" s="3">
        <v>13.230393074323912</v>
      </c>
      <c r="Q27" s="3">
        <v>13.251842539781277</v>
      </c>
      <c r="R27" s="3">
        <v>13.614066727365129</v>
      </c>
      <c r="S27" s="12">
        <v>13.434220327443239</v>
      </c>
    </row>
    <row r="28" spans="2:23" x14ac:dyDescent="0.2">
      <c r="B28" s="23" t="s">
        <v>3</v>
      </c>
      <c r="C28" s="11">
        <v>8.1948956885086925</v>
      </c>
      <c r="D28" s="3">
        <v>8.7121878278144873</v>
      </c>
      <c r="E28" s="3">
        <v>9.622566349648956</v>
      </c>
      <c r="F28" s="3">
        <v>9.3830103549847781</v>
      </c>
      <c r="G28" s="3">
        <v>8.5688255066420016</v>
      </c>
      <c r="H28" s="3">
        <v>10.009529607557607</v>
      </c>
      <c r="I28" s="3">
        <v>9.8533222796919375</v>
      </c>
      <c r="J28" s="3">
        <v>10.113581626175296</v>
      </c>
      <c r="K28" s="3">
        <v>9.8845029143628036</v>
      </c>
      <c r="L28" s="3">
        <v>10.382753452533363</v>
      </c>
      <c r="M28" s="3">
        <v>9.3799607317248999</v>
      </c>
      <c r="N28" s="3">
        <v>10.620927100797408</v>
      </c>
      <c r="O28" s="3">
        <v>9.438592956391826</v>
      </c>
      <c r="P28" s="3">
        <v>9.8831251665507818</v>
      </c>
      <c r="Q28" s="3">
        <v>10.166651230014022</v>
      </c>
      <c r="R28" s="3">
        <v>9.7287936109015387</v>
      </c>
      <c r="S28" s="12">
        <v>10.910034590260775</v>
      </c>
    </row>
    <row r="29" spans="2:23" x14ac:dyDescent="0.2">
      <c r="B29" s="23" t="s">
        <v>26</v>
      </c>
      <c r="C29" s="11">
        <v>17.456976294416169</v>
      </c>
      <c r="D29" s="3">
        <v>20.514753473061717</v>
      </c>
      <c r="E29" s="3">
        <v>19.339015131435129</v>
      </c>
      <c r="F29" s="3">
        <v>20.951022814148221</v>
      </c>
      <c r="G29" s="3">
        <v>18.809863351144244</v>
      </c>
      <c r="H29" s="3">
        <v>19.357372561371584</v>
      </c>
      <c r="I29" s="3">
        <v>17.889757811190393</v>
      </c>
      <c r="J29" s="3">
        <v>15.391870930115772</v>
      </c>
      <c r="K29" s="3">
        <v>16.101267063696298</v>
      </c>
      <c r="L29" s="3">
        <v>15.288332332129661</v>
      </c>
      <c r="M29" s="3">
        <v>15.507423955036362</v>
      </c>
      <c r="N29" s="3">
        <v>14.66531098165575</v>
      </c>
      <c r="O29" s="3">
        <v>11.548090345316826</v>
      </c>
      <c r="P29" s="3">
        <v>12.011607767936718</v>
      </c>
      <c r="Q29" s="3">
        <v>13.319709331576735</v>
      </c>
      <c r="R29" s="3">
        <v>13.884011729987046</v>
      </c>
      <c r="S29" s="12">
        <v>14.373378024520118</v>
      </c>
    </row>
    <row r="30" spans="2:23" x14ac:dyDescent="0.2">
      <c r="B30" s="23" t="s">
        <v>19</v>
      </c>
      <c r="C30" s="11">
        <v>12.665631720370998</v>
      </c>
      <c r="D30" s="3">
        <v>13.984404359263436</v>
      </c>
      <c r="E30" s="3">
        <v>13.844552394170714</v>
      </c>
      <c r="F30" s="3">
        <v>9.6675456771520061</v>
      </c>
      <c r="G30" s="3">
        <v>6.0811470093613504</v>
      </c>
      <c r="H30" s="3">
        <v>13.969615871265891</v>
      </c>
      <c r="I30" s="3">
        <v>4.9713660824771937</v>
      </c>
      <c r="J30" s="3">
        <v>5.8609760401333908</v>
      </c>
      <c r="K30" s="3">
        <v>10.776987868882596</v>
      </c>
      <c r="L30" s="3">
        <v>8.6578361784398759</v>
      </c>
      <c r="M30" s="3">
        <v>9.5995494307285387</v>
      </c>
      <c r="N30" s="3">
        <v>8.3340552409609803</v>
      </c>
      <c r="O30" s="3">
        <v>8.5623549113980921</v>
      </c>
      <c r="P30" s="3">
        <v>11.771989520522579</v>
      </c>
      <c r="Q30" s="3">
        <v>12.489368163252427</v>
      </c>
      <c r="R30" s="3">
        <v>11.846934649400202</v>
      </c>
      <c r="S30" s="12">
        <v>12.700672343554748</v>
      </c>
    </row>
    <row r="31" spans="2:23" ht="16" thickBot="1" x14ac:dyDescent="0.25">
      <c r="B31" s="24" t="s">
        <v>20</v>
      </c>
      <c r="C31" s="13">
        <v>12.945095353043921</v>
      </c>
      <c r="D31" s="7">
        <v>12.386143148986518</v>
      </c>
      <c r="E31" s="7">
        <v>13.017555549235576</v>
      </c>
      <c r="F31" s="7">
        <v>13.004740763323145</v>
      </c>
      <c r="G31" s="7">
        <v>11.53402972351579</v>
      </c>
      <c r="H31" s="7">
        <v>12.075855935926102</v>
      </c>
      <c r="I31" s="7">
        <v>11.603457916001851</v>
      </c>
      <c r="J31" s="7">
        <v>10.938818908776273</v>
      </c>
      <c r="K31" s="7">
        <v>11.600661902215075</v>
      </c>
      <c r="L31" s="7">
        <v>12.007783745736912</v>
      </c>
      <c r="M31" s="7">
        <v>10.275316797517164</v>
      </c>
      <c r="N31" s="7">
        <v>11.911453187491363</v>
      </c>
      <c r="O31" s="7">
        <v>11.455534420203904</v>
      </c>
      <c r="P31" s="7">
        <v>11.009316251761453</v>
      </c>
      <c r="Q31" s="7">
        <v>10.95659012662154</v>
      </c>
      <c r="R31" s="7">
        <v>11.152216967105964</v>
      </c>
      <c r="S31" s="14">
        <v>10.098576391122828</v>
      </c>
    </row>
    <row r="32" spans="2:23" x14ac:dyDescent="0.2">
      <c r="B32" t="s">
        <v>39</v>
      </c>
    </row>
  </sheetData>
  <mergeCells count="4">
    <mergeCell ref="B2:S2"/>
    <mergeCell ref="B3:S3"/>
    <mergeCell ref="B13:S13"/>
    <mergeCell ref="B22:S2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S32"/>
  <sheetViews>
    <sheetView zoomScale="90" zoomScaleNormal="90" workbookViewId="0"/>
  </sheetViews>
  <sheetFormatPr baseColWidth="10" defaultColWidth="8.83203125" defaultRowHeight="15" x14ac:dyDescent="0.2"/>
  <cols>
    <col min="2" max="2" width="20.5" customWidth="1"/>
  </cols>
  <sheetData>
    <row r="1" spans="2:19" ht="16" thickBot="1" x14ac:dyDescent="0.25"/>
    <row r="2" spans="2:19" ht="27" customHeight="1" thickBot="1" x14ac:dyDescent="0.4">
      <c r="B2" s="94" t="s">
        <v>38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</row>
    <row r="3" spans="2:19" ht="27" thickBot="1" x14ac:dyDescent="0.35">
      <c r="B3" s="97" t="s">
        <v>18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3"/>
    </row>
    <row r="4" spans="2:19" ht="16" thickBot="1" x14ac:dyDescent="0.25">
      <c r="B4" s="29"/>
      <c r="C4" s="35">
        <v>2006</v>
      </c>
      <c r="D4" s="35">
        <v>2007</v>
      </c>
      <c r="E4" s="35">
        <v>2008</v>
      </c>
      <c r="F4" s="35">
        <v>2009</v>
      </c>
      <c r="G4" s="35">
        <v>2010</v>
      </c>
      <c r="H4" s="35">
        <v>2011</v>
      </c>
      <c r="I4" s="35">
        <v>2013</v>
      </c>
      <c r="J4" s="35">
        <v>2014</v>
      </c>
      <c r="K4" s="35">
        <v>2015</v>
      </c>
      <c r="L4" s="35">
        <v>2016</v>
      </c>
      <c r="M4" s="35">
        <v>2017</v>
      </c>
      <c r="N4" s="35">
        <v>2018</v>
      </c>
      <c r="O4" s="35">
        <v>2019</v>
      </c>
      <c r="P4" s="35">
        <v>2020</v>
      </c>
      <c r="Q4" s="35">
        <v>2021</v>
      </c>
      <c r="R4" s="35">
        <v>2022</v>
      </c>
      <c r="S4" s="36">
        <v>2023</v>
      </c>
    </row>
    <row r="5" spans="2:19" x14ac:dyDescent="0.2">
      <c r="B5" s="23" t="s">
        <v>5</v>
      </c>
      <c r="C5" s="8">
        <v>55.108568794348436</v>
      </c>
      <c r="D5" s="9">
        <v>55.045486632804234</v>
      </c>
      <c r="E5" s="9">
        <v>58.439147912152521</v>
      </c>
      <c r="F5" s="9">
        <v>57.295607673041019</v>
      </c>
      <c r="G5" s="9">
        <v>54.457304171505712</v>
      </c>
      <c r="H5" s="9">
        <v>54.058729469982403</v>
      </c>
      <c r="I5" s="9">
        <v>51.849797020643287</v>
      </c>
      <c r="J5" s="9">
        <v>51.81698430173703</v>
      </c>
      <c r="K5" s="9">
        <v>51.225641393803279</v>
      </c>
      <c r="L5" s="9">
        <v>52.167071951893583</v>
      </c>
      <c r="M5" s="9">
        <v>52.069266404686999</v>
      </c>
      <c r="N5" s="9">
        <v>51.437586754600261</v>
      </c>
      <c r="O5" s="9">
        <v>49.912867933794431</v>
      </c>
      <c r="P5" s="9">
        <v>50.110575988616866</v>
      </c>
      <c r="Q5" s="9">
        <v>50.929728674139241</v>
      </c>
      <c r="R5" s="9">
        <v>52.099882353538796</v>
      </c>
      <c r="S5" s="10">
        <v>51.212085901689022</v>
      </c>
    </row>
    <row r="6" spans="2:19" x14ac:dyDescent="0.2">
      <c r="B6" s="23" t="s">
        <v>1</v>
      </c>
      <c r="C6" s="11">
        <v>49.68907657740634</v>
      </c>
      <c r="D6" s="3">
        <v>49.327714479985929</v>
      </c>
      <c r="E6" s="3">
        <v>52.283715206643222</v>
      </c>
      <c r="F6" s="3">
        <v>50.830534339688676</v>
      </c>
      <c r="G6" s="3">
        <v>47.963617476620016</v>
      </c>
      <c r="H6" s="3">
        <v>49.086838097258564</v>
      </c>
      <c r="I6" s="3">
        <v>48.150183047313597</v>
      </c>
      <c r="J6" s="3">
        <v>48.444348233034226</v>
      </c>
      <c r="K6" s="3">
        <v>48.454897509382548</v>
      </c>
      <c r="L6" s="3">
        <v>49.511592391877514</v>
      </c>
      <c r="M6" s="3">
        <v>49.517259564964753</v>
      </c>
      <c r="N6" s="3">
        <v>49.324383939055068</v>
      </c>
      <c r="O6" s="3">
        <v>48.136829391576512</v>
      </c>
      <c r="P6" s="3">
        <v>48.757446739989739</v>
      </c>
      <c r="Q6" s="3">
        <v>49.149162126562238</v>
      </c>
      <c r="R6" s="3">
        <v>50.23721329882131</v>
      </c>
      <c r="S6" s="12">
        <v>50.073204953208837</v>
      </c>
    </row>
    <row r="7" spans="2:19" x14ac:dyDescent="0.2">
      <c r="B7" s="23" t="s">
        <v>2</v>
      </c>
      <c r="C7" s="11">
        <v>58.779952376248247</v>
      </c>
      <c r="D7" s="3">
        <v>55.944505787638093</v>
      </c>
      <c r="E7" s="3">
        <v>61.461543949251897</v>
      </c>
      <c r="F7" s="3">
        <v>61.546558606035973</v>
      </c>
      <c r="G7" s="3">
        <v>59.285946619622258</v>
      </c>
      <c r="H7" s="3">
        <v>54.669499375084129</v>
      </c>
      <c r="I7" s="3">
        <v>52.685253814254004</v>
      </c>
      <c r="J7" s="3">
        <v>52.519566647372905</v>
      </c>
      <c r="K7" s="3">
        <v>51.852810793885652</v>
      </c>
      <c r="L7" s="3">
        <v>54.256316630484875</v>
      </c>
      <c r="M7" s="3">
        <v>55.282496183306179</v>
      </c>
      <c r="N7" s="3">
        <v>54.016640503548238</v>
      </c>
      <c r="O7" s="3">
        <v>51.287797683493466</v>
      </c>
      <c r="P7" s="3">
        <v>51.090171609594471</v>
      </c>
      <c r="Q7" s="3">
        <v>51.832844734771264</v>
      </c>
      <c r="R7" s="3">
        <v>53.818022052784912</v>
      </c>
      <c r="S7" s="12">
        <v>51.692337178651776</v>
      </c>
    </row>
    <row r="8" spans="2:19" x14ac:dyDescent="0.2">
      <c r="B8" s="23" t="s">
        <v>4</v>
      </c>
      <c r="C8" s="11">
        <v>74.135854377815164</v>
      </c>
      <c r="D8" s="3">
        <v>75.720342187636106</v>
      </c>
      <c r="E8" s="3">
        <v>78.150242741627295</v>
      </c>
      <c r="F8" s="3">
        <v>76.24339762549161</v>
      </c>
      <c r="G8" s="3">
        <v>71.595453695098598</v>
      </c>
      <c r="H8" s="3">
        <v>67.97433549840413</v>
      </c>
      <c r="I8" s="3">
        <v>61.574616524320597</v>
      </c>
      <c r="J8" s="3">
        <v>61.288105206737491</v>
      </c>
      <c r="K8" s="3">
        <v>58.771215242839894</v>
      </c>
      <c r="L8" s="3">
        <v>58.06505817991583</v>
      </c>
      <c r="M8" s="3">
        <v>57.346911562105468</v>
      </c>
      <c r="N8" s="3">
        <v>55.407722422541426</v>
      </c>
      <c r="O8" s="3">
        <v>54.449703646764391</v>
      </c>
      <c r="P8" s="3">
        <v>53.989137269203084</v>
      </c>
      <c r="Q8" s="3">
        <v>55.902588093086081</v>
      </c>
      <c r="R8" s="3">
        <v>56.768186292577816</v>
      </c>
      <c r="S8" s="12">
        <v>55.231300929713314</v>
      </c>
    </row>
    <row r="9" spans="2:19" x14ac:dyDescent="0.2">
      <c r="B9" s="23" t="s">
        <v>3</v>
      </c>
      <c r="C9" s="11">
        <v>53.672048848012196</v>
      </c>
      <c r="D9" s="3">
        <v>55.938385582713188</v>
      </c>
      <c r="E9" s="3">
        <v>62.957912778518242</v>
      </c>
      <c r="F9" s="3">
        <v>60.071785690785433</v>
      </c>
      <c r="G9" s="3">
        <v>55.796793154736491</v>
      </c>
      <c r="H9" s="3">
        <v>56.983122033996132</v>
      </c>
      <c r="I9" s="3">
        <v>53.712729782719869</v>
      </c>
      <c r="J9" s="3">
        <v>52.632403935058598</v>
      </c>
      <c r="K9" s="3">
        <v>49.897507640796611</v>
      </c>
      <c r="L9" s="3">
        <v>51.843483403953151</v>
      </c>
      <c r="M9" s="3">
        <v>52.269029265249081</v>
      </c>
      <c r="N9" s="3">
        <v>51.378240660011649</v>
      </c>
      <c r="O9" s="3">
        <v>48.152046976002346</v>
      </c>
      <c r="P9" s="3">
        <v>49.083687429628291</v>
      </c>
      <c r="Q9" s="3">
        <v>49.895854862828166</v>
      </c>
      <c r="R9" s="3">
        <v>50.719544975283846</v>
      </c>
      <c r="S9" s="12">
        <v>49.920220062669053</v>
      </c>
    </row>
    <row r="10" spans="2:19" x14ac:dyDescent="0.2">
      <c r="B10" s="23" t="s">
        <v>26</v>
      </c>
      <c r="C10" s="11">
        <v>61.562339218471386</v>
      </c>
      <c r="D10" s="3">
        <v>73.24196252308198</v>
      </c>
      <c r="E10" s="3">
        <v>69.49804159620696</v>
      </c>
      <c r="F10" s="3">
        <v>76.542288092882359</v>
      </c>
      <c r="G10" s="3">
        <v>70.77893002346282</v>
      </c>
      <c r="H10" s="3">
        <v>73.2576634952283</v>
      </c>
      <c r="I10" s="3">
        <v>69.820123412413224</v>
      </c>
      <c r="J10" s="3">
        <v>60.379145124330066</v>
      </c>
      <c r="K10" s="3">
        <v>64.061982371178033</v>
      </c>
      <c r="L10" s="3">
        <v>60.404595049123074</v>
      </c>
      <c r="M10" s="3">
        <v>62.482866240694904</v>
      </c>
      <c r="N10" s="3">
        <v>58.295190368491568</v>
      </c>
      <c r="O10" s="3">
        <v>48.622424016331856</v>
      </c>
      <c r="P10" s="3">
        <v>50.276334582186294</v>
      </c>
      <c r="Q10" s="3">
        <v>52.794181977252634</v>
      </c>
      <c r="R10" s="3">
        <v>56.698716130618173</v>
      </c>
      <c r="S10" s="12">
        <v>58.713148588337539</v>
      </c>
    </row>
    <row r="11" spans="2:19" x14ac:dyDescent="0.2">
      <c r="B11" s="23" t="s">
        <v>19</v>
      </c>
      <c r="C11" s="11">
        <v>61.285785244432887</v>
      </c>
      <c r="D11" s="3">
        <v>65.558450805203606</v>
      </c>
      <c r="E11" s="3">
        <v>53.489210073267358</v>
      </c>
      <c r="F11" s="3">
        <v>65.314831137003736</v>
      </c>
      <c r="G11" s="3">
        <v>41.476140783606873</v>
      </c>
      <c r="H11" s="3">
        <v>51.310064715975919</v>
      </c>
      <c r="I11" s="3">
        <v>36.123808133331849</v>
      </c>
      <c r="J11" s="3">
        <v>32.155890656200441</v>
      </c>
      <c r="K11" s="3">
        <v>51.801674237361077</v>
      </c>
      <c r="L11" s="3">
        <v>43.062726025688917</v>
      </c>
      <c r="M11" s="3">
        <v>52.445136850695242</v>
      </c>
      <c r="N11" s="3">
        <v>38.961920799608876</v>
      </c>
      <c r="O11" s="3">
        <v>42.059511868940213</v>
      </c>
      <c r="P11" s="3">
        <v>51.87569526456663</v>
      </c>
      <c r="Q11" s="3">
        <v>55.062147243895176</v>
      </c>
      <c r="R11" s="3">
        <v>55.93192972677663</v>
      </c>
      <c r="S11" s="12">
        <v>57.476721624228958</v>
      </c>
    </row>
    <row r="12" spans="2:19" ht="16" thickBot="1" x14ac:dyDescent="0.25">
      <c r="B12" s="24" t="s">
        <v>20</v>
      </c>
      <c r="C12" s="13">
        <v>56.201005466050049</v>
      </c>
      <c r="D12" s="7">
        <v>57.083166327163845</v>
      </c>
      <c r="E12" s="7">
        <v>58.363122915084901</v>
      </c>
      <c r="F12" s="7">
        <v>59.093962212002417</v>
      </c>
      <c r="G12" s="7">
        <v>54.106326841861502</v>
      </c>
      <c r="H12" s="7">
        <v>55.361178323207469</v>
      </c>
      <c r="I12" s="7">
        <v>51.911904177332907</v>
      </c>
      <c r="J12" s="7">
        <v>49.527990120363071</v>
      </c>
      <c r="K12" s="7">
        <v>51.703889796754694</v>
      </c>
      <c r="L12" s="7">
        <v>53.402997776643645</v>
      </c>
      <c r="M12" s="7">
        <v>45.479692181459001</v>
      </c>
      <c r="N12" s="7">
        <v>51.335324959148338</v>
      </c>
      <c r="O12" s="7">
        <v>50.105397011713514</v>
      </c>
      <c r="P12" s="7">
        <v>46.679513187616422</v>
      </c>
      <c r="Q12" s="7">
        <v>46.819700251503207</v>
      </c>
      <c r="R12" s="7">
        <v>47.688223298605372</v>
      </c>
      <c r="S12" s="14">
        <v>44.016828270265606</v>
      </c>
    </row>
    <row r="13" spans="2:19" ht="27" thickBot="1" x14ac:dyDescent="0.35">
      <c r="B13" s="97" t="s">
        <v>21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3"/>
    </row>
    <row r="14" spans="2:19" ht="16" thickBot="1" x14ac:dyDescent="0.25">
      <c r="B14" s="29"/>
      <c r="C14" s="35">
        <v>2006</v>
      </c>
      <c r="D14" s="35">
        <v>2007</v>
      </c>
      <c r="E14" s="35">
        <v>2008</v>
      </c>
      <c r="F14" s="35">
        <v>2009</v>
      </c>
      <c r="G14" s="35">
        <v>2010</v>
      </c>
      <c r="H14" s="35">
        <v>2011</v>
      </c>
      <c r="I14" s="35">
        <v>2013</v>
      </c>
      <c r="J14" s="35">
        <v>2014</v>
      </c>
      <c r="K14" s="35">
        <v>2015</v>
      </c>
      <c r="L14" s="35">
        <v>2016</v>
      </c>
      <c r="M14" s="35">
        <v>2017</v>
      </c>
      <c r="N14" s="35">
        <v>2018</v>
      </c>
      <c r="O14" s="35">
        <v>2019</v>
      </c>
      <c r="P14" s="35">
        <v>2020</v>
      </c>
      <c r="Q14" s="35">
        <v>2021</v>
      </c>
      <c r="R14" s="35">
        <v>2022</v>
      </c>
      <c r="S14" s="36">
        <v>2023</v>
      </c>
    </row>
    <row r="15" spans="2:19" x14ac:dyDescent="0.2">
      <c r="B15" s="22" t="s">
        <v>5</v>
      </c>
      <c r="C15" s="8">
        <v>70.523590632336308</v>
      </c>
      <c r="D15" s="9">
        <v>72.039963635475445</v>
      </c>
      <c r="E15" s="9">
        <v>76.035149531017851</v>
      </c>
      <c r="F15" s="9">
        <v>75.197078312904623</v>
      </c>
      <c r="G15" s="9">
        <v>70.809092514288182</v>
      </c>
      <c r="H15" s="9">
        <v>67.9206746063346</v>
      </c>
      <c r="I15" s="9">
        <v>62.159624220483018</v>
      </c>
      <c r="J15" s="9">
        <v>61.206179586883714</v>
      </c>
      <c r="K15" s="9">
        <v>60.112359896387382</v>
      </c>
      <c r="L15" s="9">
        <v>59.993691763079326</v>
      </c>
      <c r="M15" s="9">
        <v>61.501499792126701</v>
      </c>
      <c r="N15" s="9">
        <v>60.82673965767674</v>
      </c>
      <c r="O15" s="9">
        <v>57.226864943158184</v>
      </c>
      <c r="P15" s="9">
        <v>58.749137534569485</v>
      </c>
      <c r="Q15" s="9">
        <v>61.771745271735888</v>
      </c>
      <c r="R15" s="9">
        <v>62.978653609651758</v>
      </c>
      <c r="S15" s="10">
        <v>61.052974814431501</v>
      </c>
    </row>
    <row r="16" spans="2:19" x14ac:dyDescent="0.2">
      <c r="B16" s="23" t="s">
        <v>1</v>
      </c>
      <c r="C16" s="11">
        <v>53.732069432579173</v>
      </c>
      <c r="D16" s="3">
        <v>57.262091834711711</v>
      </c>
      <c r="E16" s="3">
        <v>62.685969255325922</v>
      </c>
      <c r="F16" s="3">
        <v>62.712683145956802</v>
      </c>
      <c r="G16" s="3">
        <v>58.4511018888129</v>
      </c>
      <c r="H16" s="3">
        <v>57.751600340671523</v>
      </c>
      <c r="I16" s="3">
        <v>55.562408027903743</v>
      </c>
      <c r="J16" s="3">
        <v>54.866115779365984</v>
      </c>
      <c r="K16" s="3">
        <v>57.550848716328076</v>
      </c>
      <c r="L16" s="3">
        <v>58.452995679433911</v>
      </c>
      <c r="M16" s="3">
        <v>63.300696154062486</v>
      </c>
      <c r="N16" s="3">
        <v>61.253658713885905</v>
      </c>
      <c r="O16" s="3">
        <v>56.534871782774893</v>
      </c>
      <c r="P16" s="3">
        <v>60.917023290949871</v>
      </c>
      <c r="Q16" s="3">
        <v>62.218808744132517</v>
      </c>
      <c r="R16" s="3">
        <v>58.309821879491857</v>
      </c>
      <c r="S16" s="12">
        <v>57.832357217978142</v>
      </c>
    </row>
    <row r="17" spans="2:19" x14ac:dyDescent="0.2">
      <c r="B17" s="23" t="s">
        <v>2</v>
      </c>
      <c r="C17" s="11">
        <v>71.384022980854397</v>
      </c>
      <c r="D17" s="3">
        <v>69.662360356986838</v>
      </c>
      <c r="E17" s="3">
        <v>70.342503978999147</v>
      </c>
      <c r="F17" s="3">
        <v>73.658669439698926</v>
      </c>
      <c r="G17" s="3">
        <v>72.85040297454789</v>
      </c>
      <c r="H17" s="3">
        <v>71.752321644451186</v>
      </c>
      <c r="I17" s="3">
        <v>68.495553842791239</v>
      </c>
      <c r="J17" s="3">
        <v>68.731858089105359</v>
      </c>
      <c r="K17" s="3">
        <v>72.631964513861988</v>
      </c>
      <c r="L17" s="3">
        <v>76.864670151151302</v>
      </c>
      <c r="M17" s="3">
        <v>74.558614705626653</v>
      </c>
      <c r="N17" s="3">
        <v>78.325313389736181</v>
      </c>
      <c r="O17" s="3">
        <v>66.746674072310824</v>
      </c>
      <c r="P17" s="3">
        <v>80.81197376439637</v>
      </c>
      <c r="Q17" s="3">
        <v>81.333466359342481</v>
      </c>
      <c r="R17" s="3">
        <v>83.502117774759014</v>
      </c>
      <c r="S17" s="12">
        <v>81.315329772212522</v>
      </c>
    </row>
    <row r="18" spans="2:19" x14ac:dyDescent="0.2">
      <c r="B18" s="23" t="s">
        <v>4</v>
      </c>
      <c r="C18" s="11">
        <v>82.440101541220827</v>
      </c>
      <c r="D18" s="3">
        <v>83.094628777884253</v>
      </c>
      <c r="E18" s="3">
        <v>85.981291364478849</v>
      </c>
      <c r="F18" s="3">
        <v>84.571967746578167</v>
      </c>
      <c r="G18" s="3">
        <v>78.542103117473999</v>
      </c>
      <c r="H18" s="3">
        <v>74.000301985961855</v>
      </c>
      <c r="I18" s="3">
        <v>65.291394346645347</v>
      </c>
      <c r="J18" s="3">
        <v>64.364431317763447</v>
      </c>
      <c r="K18" s="3">
        <v>62.417048270445214</v>
      </c>
      <c r="L18" s="3">
        <v>59.639817350151951</v>
      </c>
      <c r="M18" s="3">
        <v>60.567402859290894</v>
      </c>
      <c r="N18" s="3">
        <v>60.666876830482792</v>
      </c>
      <c r="O18" s="3">
        <v>57.804525079379502</v>
      </c>
      <c r="P18" s="3">
        <v>56.897502765239139</v>
      </c>
      <c r="Q18" s="3">
        <v>62.657920175929192</v>
      </c>
      <c r="R18" s="3">
        <v>64.105027870584294</v>
      </c>
      <c r="S18" s="12">
        <v>61.55123000952792</v>
      </c>
    </row>
    <row r="19" spans="2:19" x14ac:dyDescent="0.2">
      <c r="B19" s="23" t="s">
        <v>3</v>
      </c>
      <c r="C19" s="11">
        <v>58.938725044351798</v>
      </c>
      <c r="D19" s="3">
        <v>60.757995102422612</v>
      </c>
      <c r="E19" s="3">
        <v>69.05354212566489</v>
      </c>
      <c r="F19" s="3">
        <v>65.584243296246825</v>
      </c>
      <c r="G19" s="3">
        <v>62.378002863526696</v>
      </c>
      <c r="H19" s="3">
        <v>61.816871947402618</v>
      </c>
      <c r="I19" s="3">
        <v>58.38730363332558</v>
      </c>
      <c r="J19" s="3">
        <v>57.025493602510075</v>
      </c>
      <c r="K19" s="3">
        <v>53.396817052845854</v>
      </c>
      <c r="L19" s="3">
        <v>55.936499803740254</v>
      </c>
      <c r="M19" s="3">
        <v>58.052443908670632</v>
      </c>
      <c r="N19" s="3">
        <v>55.698231975090287</v>
      </c>
      <c r="O19" s="3">
        <v>52.915621816339815</v>
      </c>
      <c r="P19" s="3">
        <v>53.736911614740357</v>
      </c>
      <c r="Q19" s="3">
        <v>54.851084458067305</v>
      </c>
      <c r="R19" s="3">
        <v>57.172922852245783</v>
      </c>
      <c r="S19" s="12">
        <v>54.415383142748219</v>
      </c>
    </row>
    <row r="20" spans="2:19" x14ac:dyDescent="0.2">
      <c r="B20" s="23" t="s">
        <v>19</v>
      </c>
      <c r="C20" s="11">
        <v>66.009118163594749</v>
      </c>
      <c r="D20" s="3">
        <v>72.524199553239015</v>
      </c>
      <c r="E20" s="3">
        <v>46.395769826472126</v>
      </c>
      <c r="F20" s="3">
        <v>90.714374288387617</v>
      </c>
      <c r="G20" s="3">
        <v>57.667324880482226</v>
      </c>
      <c r="H20" s="3">
        <v>41.816510288510941</v>
      </c>
      <c r="I20" s="3">
        <v>53.674089941032364</v>
      </c>
      <c r="J20" s="3">
        <v>39.46706222022091</v>
      </c>
      <c r="K20" s="3">
        <v>58.289337578419911</v>
      </c>
      <c r="L20" s="3">
        <v>53.43121369992771</v>
      </c>
      <c r="M20" s="3">
        <v>72.669070571786008</v>
      </c>
      <c r="N20" s="3">
        <v>47.911487434464767</v>
      </c>
      <c r="O20" s="3">
        <v>51.935187150640346</v>
      </c>
      <c r="P20" s="3">
        <v>39.895417951997594</v>
      </c>
      <c r="Q20" s="3">
        <v>54.202619450495</v>
      </c>
      <c r="R20" s="3">
        <v>64.538713094744594</v>
      </c>
      <c r="S20" s="12">
        <v>60.30477691539371</v>
      </c>
    </row>
    <row r="21" spans="2:19" ht="16" thickBot="1" x14ac:dyDescent="0.25">
      <c r="B21" s="24" t="s">
        <v>20</v>
      </c>
      <c r="C21" s="13">
        <v>34.700315457413247</v>
      </c>
      <c r="D21" s="7">
        <v>77.92139067853789</v>
      </c>
      <c r="E21" s="7">
        <v>57.288494637892228</v>
      </c>
      <c r="F21" s="7">
        <v>68.863160156879601</v>
      </c>
      <c r="G21" s="7">
        <v>73.008160848679438</v>
      </c>
      <c r="H21" s="7">
        <v>65.322890640015387</v>
      </c>
      <c r="I21" s="7">
        <v>62.172590106339598</v>
      </c>
      <c r="J21" s="7">
        <v>63.74251924953235</v>
      </c>
      <c r="K21" s="7">
        <v>64.948011306279014</v>
      </c>
      <c r="L21" s="7">
        <v>67.775351618843459</v>
      </c>
      <c r="M21" s="7">
        <v>57.496584976054336</v>
      </c>
      <c r="N21" s="7">
        <v>57.839882206888582</v>
      </c>
      <c r="O21" s="7">
        <v>70.147377430657713</v>
      </c>
      <c r="P21" s="7">
        <v>61.753407578386941</v>
      </c>
      <c r="Q21" s="7">
        <v>53.266062140620903</v>
      </c>
      <c r="R21" s="7">
        <v>54.917924198812521</v>
      </c>
      <c r="S21" s="14">
        <v>63.087961125687706</v>
      </c>
    </row>
    <row r="22" spans="2:19" ht="27" thickBot="1" x14ac:dyDescent="0.35">
      <c r="B22" s="97" t="s">
        <v>28</v>
      </c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1"/>
    </row>
    <row r="23" spans="2:19" ht="16" thickBot="1" x14ac:dyDescent="0.25">
      <c r="B23" s="29"/>
      <c r="C23" s="59">
        <v>2006</v>
      </c>
      <c r="D23" s="59">
        <v>2007</v>
      </c>
      <c r="E23" s="59">
        <v>2008</v>
      </c>
      <c r="F23" s="59">
        <v>2009</v>
      </c>
      <c r="G23" s="59">
        <v>2010</v>
      </c>
      <c r="H23" s="59">
        <v>2011</v>
      </c>
      <c r="I23" s="59">
        <v>2013</v>
      </c>
      <c r="J23" s="59">
        <v>2014</v>
      </c>
      <c r="K23" s="59">
        <v>2015</v>
      </c>
      <c r="L23" s="59">
        <v>2016</v>
      </c>
      <c r="M23" s="59">
        <v>2017</v>
      </c>
      <c r="N23" s="59">
        <v>2018</v>
      </c>
      <c r="O23" s="59">
        <v>2019</v>
      </c>
      <c r="P23" s="59">
        <v>2020</v>
      </c>
      <c r="Q23" s="59">
        <v>2021</v>
      </c>
      <c r="R23" s="59">
        <v>2022</v>
      </c>
      <c r="S23" s="60">
        <v>2023</v>
      </c>
    </row>
    <row r="24" spans="2:19" x14ac:dyDescent="0.2">
      <c r="B24" s="22" t="s">
        <v>5</v>
      </c>
      <c r="C24" s="8">
        <v>52.286435235509494</v>
      </c>
      <c r="D24" s="9">
        <v>51.897593820773793</v>
      </c>
      <c r="E24" s="9">
        <v>55.226064699467699</v>
      </c>
      <c r="F24" s="9">
        <v>53.981276266979485</v>
      </c>
      <c r="G24" s="9">
        <v>51.236852560744857</v>
      </c>
      <c r="H24" s="9">
        <v>51.313364828207263</v>
      </c>
      <c r="I24" s="9">
        <v>49.793964647174626</v>
      </c>
      <c r="J24" s="9">
        <v>49.930242803936224</v>
      </c>
      <c r="K24" s="9">
        <v>49.410130447816762</v>
      </c>
      <c r="L24" s="9">
        <v>50.569965186927433</v>
      </c>
      <c r="M24" s="9">
        <v>50.136114594360507</v>
      </c>
      <c r="N24" s="9">
        <v>49.527613300716048</v>
      </c>
      <c r="O24" s="9">
        <v>48.44871909334644</v>
      </c>
      <c r="P24" s="9">
        <v>48.486344143908418</v>
      </c>
      <c r="Q24" s="9">
        <v>48.843498031049862</v>
      </c>
      <c r="R24" s="9">
        <v>50.005585696430927</v>
      </c>
      <c r="S24" s="10">
        <v>49.276856740057035</v>
      </c>
    </row>
    <row r="25" spans="2:19" x14ac:dyDescent="0.2">
      <c r="B25" s="23" t="s">
        <v>1</v>
      </c>
      <c r="C25" s="11">
        <v>49.523477211734274</v>
      </c>
      <c r="D25" s="3">
        <v>48.997806164865025</v>
      </c>
      <c r="E25" s="3">
        <v>51.844547294342831</v>
      </c>
      <c r="F25" s="3">
        <v>50.318179758777617</v>
      </c>
      <c r="G25" s="3">
        <v>47.522637678067021</v>
      </c>
      <c r="H25" s="3">
        <v>48.717227295080818</v>
      </c>
      <c r="I25" s="3">
        <v>47.824719663618708</v>
      </c>
      <c r="J25" s="3">
        <v>48.168819697576502</v>
      </c>
      <c r="K25" s="3">
        <v>48.052463340540015</v>
      </c>
      <c r="L25" s="3">
        <v>49.104643483191147</v>
      </c>
      <c r="M25" s="3">
        <v>48.895830557187544</v>
      </c>
      <c r="N25" s="3">
        <v>48.775716738550678</v>
      </c>
      <c r="O25" s="3">
        <v>47.767896355936472</v>
      </c>
      <c r="P25" s="3">
        <v>48.261669326189093</v>
      </c>
      <c r="Q25" s="3">
        <v>48.581205861334979</v>
      </c>
      <c r="R25" s="3">
        <v>49.897700852084007</v>
      </c>
      <c r="S25" s="12">
        <v>49.742341760519679</v>
      </c>
    </row>
    <row r="26" spans="2:19" x14ac:dyDescent="0.2">
      <c r="B26" s="23" t="s">
        <v>2</v>
      </c>
      <c r="C26" s="11">
        <v>57.460612273579066</v>
      </c>
      <c r="D26" s="3">
        <v>54.52858674475867</v>
      </c>
      <c r="E26" s="3">
        <v>60.541040828995342</v>
      </c>
      <c r="F26" s="3">
        <v>60.297173942423214</v>
      </c>
      <c r="G26" s="3">
        <v>57.817011773235393</v>
      </c>
      <c r="H26" s="3">
        <v>52.796662600677969</v>
      </c>
      <c r="I26" s="3">
        <v>50.934905218936279</v>
      </c>
      <c r="J26" s="3">
        <v>50.699319531332669</v>
      </c>
      <c r="K26" s="3">
        <v>49.333016243217457</v>
      </c>
      <c r="L26" s="3">
        <v>51.520437208632458</v>
      </c>
      <c r="M26" s="3">
        <v>52.862441931688167</v>
      </c>
      <c r="N26" s="3">
        <v>50.860690220553181</v>
      </c>
      <c r="O26" s="3">
        <v>49.288783852879668</v>
      </c>
      <c r="P26" s="3">
        <v>47.31287454596626</v>
      </c>
      <c r="Q26" s="3">
        <v>47.949427238738323</v>
      </c>
      <c r="R26" s="3">
        <v>49.764617157862816</v>
      </c>
      <c r="S26" s="12">
        <v>47.466560500225981</v>
      </c>
    </row>
    <row r="27" spans="2:19" x14ac:dyDescent="0.2">
      <c r="B27" s="23" t="s">
        <v>4</v>
      </c>
      <c r="C27" s="11">
        <v>66.206995351378822</v>
      </c>
      <c r="D27" s="3">
        <v>68.730104357705855</v>
      </c>
      <c r="E27" s="3">
        <v>71.232575768960672</v>
      </c>
      <c r="F27" s="3">
        <v>69.028957035150071</v>
      </c>
      <c r="G27" s="3">
        <v>65.776510677362538</v>
      </c>
      <c r="H27" s="3">
        <v>63.148331636622395</v>
      </c>
      <c r="I27" s="3">
        <v>58.815152257212155</v>
      </c>
      <c r="J27" s="3">
        <v>59.066210881957453</v>
      </c>
      <c r="K27" s="3">
        <v>56.247590502558367</v>
      </c>
      <c r="L27" s="3">
        <v>57.017535678000243</v>
      </c>
      <c r="M27" s="3">
        <v>55.303941606332437</v>
      </c>
      <c r="N27" s="3">
        <v>52.207647924997545</v>
      </c>
      <c r="O27" s="3">
        <v>52.491048579075311</v>
      </c>
      <c r="P27" s="3">
        <v>52.461155496550582</v>
      </c>
      <c r="Q27" s="3">
        <v>52.406931174930563</v>
      </c>
      <c r="R27" s="3">
        <v>53.069523991821747</v>
      </c>
      <c r="S27" s="12">
        <v>51.980663914052165</v>
      </c>
    </row>
    <row r="28" spans="2:19" x14ac:dyDescent="0.2">
      <c r="B28" s="23" t="s">
        <v>3</v>
      </c>
      <c r="C28" s="11">
        <v>37.658641517366512</v>
      </c>
      <c r="D28" s="3">
        <v>40.892197163585379</v>
      </c>
      <c r="E28" s="3">
        <v>44.699532826425489</v>
      </c>
      <c r="F28" s="3">
        <v>43.891466384206183</v>
      </c>
      <c r="G28" s="3">
        <v>37.746985056273573</v>
      </c>
      <c r="H28" s="3">
        <v>43.698303904800305</v>
      </c>
      <c r="I28" s="3">
        <v>41.685043813892896</v>
      </c>
      <c r="J28" s="3">
        <v>41.661089641542048</v>
      </c>
      <c r="K28" s="3">
        <v>40.996567010431839</v>
      </c>
      <c r="L28" s="3">
        <v>42.017078450005279</v>
      </c>
      <c r="M28" s="3">
        <v>38.193710389307284</v>
      </c>
      <c r="N28" s="3">
        <v>41.680957648775163</v>
      </c>
      <c r="O28" s="3">
        <v>37.438321931430686</v>
      </c>
      <c r="P28" s="3">
        <v>39.335267369846541</v>
      </c>
      <c r="Q28" s="3">
        <v>39.90548937206345</v>
      </c>
      <c r="R28" s="3">
        <v>38.034978503794278</v>
      </c>
      <c r="S28" s="12">
        <v>41.48200388246255</v>
      </c>
    </row>
    <row r="29" spans="2:19" x14ac:dyDescent="0.2">
      <c r="B29" s="23" t="s">
        <v>26</v>
      </c>
      <c r="C29" s="11">
        <v>61.358044626873706</v>
      </c>
      <c r="D29" s="3">
        <v>73.656249269871623</v>
      </c>
      <c r="E29" s="3">
        <v>70.102138110637114</v>
      </c>
      <c r="F29" s="3">
        <v>77.174271702893463</v>
      </c>
      <c r="G29" s="3">
        <v>69.918684463118254</v>
      </c>
      <c r="H29" s="3">
        <v>73.800081538860681</v>
      </c>
      <c r="I29" s="3">
        <v>69.806859914189459</v>
      </c>
      <c r="J29" s="3">
        <v>60.649105835299338</v>
      </c>
      <c r="K29" s="3">
        <v>63.926967297976852</v>
      </c>
      <c r="L29" s="3">
        <v>60.688661630761359</v>
      </c>
      <c r="M29" s="3">
        <v>62.914254225975199</v>
      </c>
      <c r="N29" s="3">
        <v>58.974002606876297</v>
      </c>
      <c r="O29" s="3">
        <v>47.888280922312504</v>
      </c>
      <c r="P29" s="3">
        <v>50.17664151180049</v>
      </c>
      <c r="Q29" s="3">
        <v>53.477222664420708</v>
      </c>
      <c r="R29" s="3">
        <v>57.273941687591886</v>
      </c>
      <c r="S29" s="12">
        <v>58.26757094396784</v>
      </c>
    </row>
    <row r="30" spans="2:19" x14ac:dyDescent="0.2">
      <c r="B30" s="23" t="s">
        <v>19</v>
      </c>
      <c r="C30" s="11">
        <v>56.099342585829071</v>
      </c>
      <c r="D30" s="3">
        <v>58.64738677331021</v>
      </c>
      <c r="E30" s="3">
        <v>60.792897845585024</v>
      </c>
      <c r="F30" s="3">
        <v>42.172943991947491</v>
      </c>
      <c r="G30" s="3">
        <v>26.115678033991053</v>
      </c>
      <c r="H30" s="3">
        <v>59.91155970944547</v>
      </c>
      <c r="I30" s="3">
        <v>21.404012348865784</v>
      </c>
      <c r="J30" s="3">
        <v>26.566771286827983</v>
      </c>
      <c r="K30" s="3">
        <v>47.072533025196094</v>
      </c>
      <c r="L30" s="3">
        <v>36.144077311399606</v>
      </c>
      <c r="M30" s="3">
        <v>40.152379248391597</v>
      </c>
      <c r="N30" s="3">
        <v>33.754851275294655</v>
      </c>
      <c r="O30" s="3">
        <v>36.057537250854672</v>
      </c>
      <c r="P30" s="3">
        <v>54.254417251463082</v>
      </c>
      <c r="Q30" s="3">
        <v>55.329879765763089</v>
      </c>
      <c r="R30" s="3">
        <v>53.212483191002597</v>
      </c>
      <c r="S30" s="12">
        <v>56.600290796737632</v>
      </c>
    </row>
    <row r="31" spans="2:19" ht="16" thickBot="1" x14ac:dyDescent="0.25">
      <c r="B31" s="24" t="s">
        <v>20</v>
      </c>
      <c r="C31" s="13">
        <v>57.706238884283458</v>
      </c>
      <c r="D31" s="7">
        <v>55.53463725870909</v>
      </c>
      <c r="E31" s="7">
        <v>58.437140929070381</v>
      </c>
      <c r="F31" s="7">
        <v>58.472400732881205</v>
      </c>
      <c r="G31" s="7">
        <v>51.618175112748794</v>
      </c>
      <c r="H31" s="7">
        <v>54.095648816636213</v>
      </c>
      <c r="I31" s="7">
        <v>50.802240628765595</v>
      </c>
      <c r="J31" s="7">
        <v>48.02170034790889</v>
      </c>
      <c r="K31" s="7">
        <v>50.394600525052908</v>
      </c>
      <c r="L31" s="7">
        <v>51.88650586305365</v>
      </c>
      <c r="M31" s="7">
        <v>44.204444337489122</v>
      </c>
      <c r="N31" s="7">
        <v>50.716996874030855</v>
      </c>
      <c r="O31" s="7">
        <v>48.088646536201729</v>
      </c>
      <c r="P31" s="7">
        <v>45.527762428138743</v>
      </c>
      <c r="Q31" s="7">
        <v>46.166146406665227</v>
      </c>
      <c r="R31" s="7">
        <v>46.932300089437135</v>
      </c>
      <c r="S31" s="14">
        <v>41.990767800071524</v>
      </c>
    </row>
    <row r="32" spans="2:19" x14ac:dyDescent="0.2">
      <c r="B32" t="s">
        <v>40</v>
      </c>
    </row>
  </sheetData>
  <mergeCells count="4">
    <mergeCell ref="B2:S2"/>
    <mergeCell ref="B3:S3"/>
    <mergeCell ref="B13:S13"/>
    <mergeCell ref="B22:S2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35CDC-6CD6-4A52-9A8B-A55D9B1A762D}">
  <dimension ref="B1:S32"/>
  <sheetViews>
    <sheetView zoomScale="120" zoomScaleNormal="120" workbookViewId="0"/>
  </sheetViews>
  <sheetFormatPr baseColWidth="10" defaultColWidth="8.83203125" defaultRowHeight="15" x14ac:dyDescent="0.2"/>
  <cols>
    <col min="2" max="2" width="25.6640625" customWidth="1"/>
  </cols>
  <sheetData>
    <row r="1" spans="2:19" ht="16" thickBot="1" x14ac:dyDescent="0.25"/>
    <row r="2" spans="2:19" ht="27" customHeight="1" thickBot="1" x14ac:dyDescent="0.4">
      <c r="B2" s="73" t="s">
        <v>41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2"/>
    </row>
    <row r="3" spans="2:19" ht="27" thickBot="1" x14ac:dyDescent="0.35">
      <c r="B3" s="97" t="s">
        <v>18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3"/>
    </row>
    <row r="4" spans="2:19" ht="16" thickBot="1" x14ac:dyDescent="0.25">
      <c r="B4" s="29"/>
      <c r="C4" s="35">
        <v>2006</v>
      </c>
      <c r="D4" s="35">
        <v>2007</v>
      </c>
      <c r="E4" s="35">
        <v>2008</v>
      </c>
      <c r="F4" s="35">
        <v>2009</v>
      </c>
      <c r="G4" s="35">
        <v>2010</v>
      </c>
      <c r="H4" s="35">
        <v>2011</v>
      </c>
      <c r="I4" s="35">
        <v>2013</v>
      </c>
      <c r="J4" s="35">
        <v>2014</v>
      </c>
      <c r="K4" s="35">
        <v>2015</v>
      </c>
      <c r="L4" s="35">
        <v>2016</v>
      </c>
      <c r="M4" s="35">
        <v>2017</v>
      </c>
      <c r="N4" s="35">
        <v>2018</v>
      </c>
      <c r="O4" s="35">
        <v>2019</v>
      </c>
      <c r="P4" s="35">
        <v>2020</v>
      </c>
      <c r="Q4" s="35">
        <v>2021</v>
      </c>
      <c r="R4" s="35">
        <v>2022</v>
      </c>
      <c r="S4" s="36">
        <v>2023</v>
      </c>
    </row>
    <row r="5" spans="2:19" x14ac:dyDescent="0.2">
      <c r="B5" s="23" t="s">
        <v>5</v>
      </c>
      <c r="C5" s="8">
        <v>66.50868061937075</v>
      </c>
      <c r="D5" s="9">
        <v>66.611694953655871</v>
      </c>
      <c r="E5" s="9">
        <v>70.219640766234377</v>
      </c>
      <c r="F5" s="9">
        <v>68.794920665189593</v>
      </c>
      <c r="G5" s="9">
        <v>65.262138166814893</v>
      </c>
      <c r="H5" s="9">
        <v>64.384778214267683</v>
      </c>
      <c r="I5" s="9">
        <v>61.72835082385533</v>
      </c>
      <c r="J5" s="9">
        <v>61.332757984656624</v>
      </c>
      <c r="K5" s="9">
        <v>60.634063428617289</v>
      </c>
      <c r="L5" s="9">
        <v>61.647220694261563</v>
      </c>
      <c r="M5" s="9">
        <v>61.01156015028139</v>
      </c>
      <c r="N5" s="9">
        <v>59.942469594443764</v>
      </c>
      <c r="O5" s="9">
        <v>58.049405568087124</v>
      </c>
      <c r="P5" s="9">
        <v>57.930259770016228</v>
      </c>
      <c r="Q5" s="9">
        <v>58.647854094730569</v>
      </c>
      <c r="R5" s="9">
        <v>59.622189914823053</v>
      </c>
      <c r="S5" s="10">
        <v>58.687967199740065</v>
      </c>
    </row>
    <row r="6" spans="2:19" x14ac:dyDescent="0.2">
      <c r="B6" s="23" t="s">
        <v>1</v>
      </c>
      <c r="C6" s="11">
        <v>61.473443920364588</v>
      </c>
      <c r="D6" s="3">
        <v>61.106535708170014</v>
      </c>
      <c r="E6" s="3">
        <v>64.336928402432932</v>
      </c>
      <c r="F6" s="3">
        <v>62.520000585944459</v>
      </c>
      <c r="G6" s="3">
        <v>59.056794021598577</v>
      </c>
      <c r="H6" s="3">
        <v>59.870270610720688</v>
      </c>
      <c r="I6" s="3">
        <v>58.518569881248226</v>
      </c>
      <c r="J6" s="3">
        <v>58.472183822473475</v>
      </c>
      <c r="K6" s="3">
        <v>58.59569031675354</v>
      </c>
      <c r="L6" s="3">
        <v>59.627450669158577</v>
      </c>
      <c r="M6" s="3">
        <v>58.947652764829094</v>
      </c>
      <c r="N6" s="3">
        <v>58.374152159043938</v>
      </c>
      <c r="O6" s="3">
        <v>56.690622401957718</v>
      </c>
      <c r="P6" s="3">
        <v>57.219761117682474</v>
      </c>
      <c r="Q6" s="3">
        <v>57.196085930968529</v>
      </c>
      <c r="R6" s="3">
        <v>58.006329714496786</v>
      </c>
      <c r="S6" s="12">
        <v>58.000472948879668</v>
      </c>
    </row>
    <row r="7" spans="2:19" x14ac:dyDescent="0.2">
      <c r="B7" s="23" t="s">
        <v>2</v>
      </c>
      <c r="C7" s="11">
        <v>69.331163276030168</v>
      </c>
      <c r="D7" s="3">
        <v>66.360419815998185</v>
      </c>
      <c r="E7" s="3">
        <v>72.339111160836794</v>
      </c>
      <c r="F7" s="3">
        <v>72.409493782674289</v>
      </c>
      <c r="G7" s="3">
        <v>69.897292645940553</v>
      </c>
      <c r="H7" s="3">
        <v>64.164474678062561</v>
      </c>
      <c r="I7" s="3">
        <v>62.032801644693606</v>
      </c>
      <c r="J7" s="3">
        <v>61.600402241453175</v>
      </c>
      <c r="K7" s="3">
        <v>60.396182357426881</v>
      </c>
      <c r="L7" s="3">
        <v>63.390346633919236</v>
      </c>
      <c r="M7" s="3">
        <v>64.350157781609383</v>
      </c>
      <c r="N7" s="3">
        <v>62.268971172649067</v>
      </c>
      <c r="O7" s="3">
        <v>59.645283028161337</v>
      </c>
      <c r="P7" s="3">
        <v>58.204395353131986</v>
      </c>
      <c r="Q7" s="3">
        <v>59.125473459001476</v>
      </c>
      <c r="R7" s="3">
        <v>61.422343476295161</v>
      </c>
      <c r="S7" s="12">
        <v>58.964129573050599</v>
      </c>
    </row>
    <row r="8" spans="2:19" x14ac:dyDescent="0.2">
      <c r="B8" s="23" t="s">
        <v>4</v>
      </c>
      <c r="C8" s="11">
        <v>84.058751895950564</v>
      </c>
      <c r="D8" s="3">
        <v>86.304391564181856</v>
      </c>
      <c r="E8" s="3">
        <v>88.783354463193177</v>
      </c>
      <c r="F8" s="3">
        <v>86.734757276512667</v>
      </c>
      <c r="G8" s="3">
        <v>81.214693971190215</v>
      </c>
      <c r="H8" s="3">
        <v>77.369842296131694</v>
      </c>
      <c r="I8" s="3">
        <v>70.363554134521792</v>
      </c>
      <c r="J8" s="3">
        <v>69.99393829338571</v>
      </c>
      <c r="K8" s="3">
        <v>67.131516609660082</v>
      </c>
      <c r="L8" s="3">
        <v>66.453969392470938</v>
      </c>
      <c r="M8" s="3">
        <v>65.422267734631674</v>
      </c>
      <c r="N8" s="3">
        <v>63.054278383357861</v>
      </c>
      <c r="O8" s="3">
        <v>61.823275916131578</v>
      </c>
      <c r="P8" s="3">
        <v>61.218030827422702</v>
      </c>
      <c r="Q8" s="3">
        <v>63.515869783997566</v>
      </c>
      <c r="R8" s="3">
        <v>63.908890385253471</v>
      </c>
      <c r="S8" s="12">
        <v>62.169180899211497</v>
      </c>
    </row>
    <row r="9" spans="2:19" x14ac:dyDescent="0.2">
      <c r="B9" s="23" t="s">
        <v>3</v>
      </c>
      <c r="C9" s="11">
        <v>62.869494258387157</v>
      </c>
      <c r="D9" s="3">
        <v>66.172789527914176</v>
      </c>
      <c r="E9" s="3">
        <v>72.930253210223924</v>
      </c>
      <c r="F9" s="3">
        <v>69.871993483671289</v>
      </c>
      <c r="G9" s="3">
        <v>64.296253480793922</v>
      </c>
      <c r="H9" s="3">
        <v>65.614298552488123</v>
      </c>
      <c r="I9" s="3">
        <v>62.963961675558032</v>
      </c>
      <c r="J9" s="3">
        <v>61.27381724966677</v>
      </c>
      <c r="K9" s="3">
        <v>58.361425510985235</v>
      </c>
      <c r="L9" s="3">
        <v>60.500452215857656</v>
      </c>
      <c r="M9" s="3">
        <v>60.603477860107489</v>
      </c>
      <c r="N9" s="3">
        <v>59.388769551073523</v>
      </c>
      <c r="O9" s="3">
        <v>55.849466347972466</v>
      </c>
      <c r="P9" s="3">
        <v>56.870414421153477</v>
      </c>
      <c r="Q9" s="3">
        <v>57.617247904082141</v>
      </c>
      <c r="R9" s="3">
        <v>58.571502470923193</v>
      </c>
      <c r="S9" s="12">
        <v>57.646125619630553</v>
      </c>
    </row>
    <row r="10" spans="2:19" x14ac:dyDescent="0.2">
      <c r="B10" s="23" t="s">
        <v>26</v>
      </c>
      <c r="C10" s="11">
        <v>72.958853776441046</v>
      </c>
      <c r="D10" s="3">
        <v>88.10359823470661</v>
      </c>
      <c r="E10" s="3">
        <v>83.753905311223093</v>
      </c>
      <c r="F10" s="3">
        <v>89.822986072098956</v>
      </c>
      <c r="G10" s="3">
        <v>84.705378767528615</v>
      </c>
      <c r="H10" s="3">
        <v>84.639580147365479</v>
      </c>
      <c r="I10" s="3">
        <v>82.767574104455235</v>
      </c>
      <c r="J10" s="3">
        <v>70.443077270417859</v>
      </c>
      <c r="K10" s="3">
        <v>75.073853565422752</v>
      </c>
      <c r="L10" s="3">
        <v>70.208152835989125</v>
      </c>
      <c r="M10" s="3">
        <v>72.971476983902789</v>
      </c>
      <c r="N10" s="3">
        <v>67.780494430861353</v>
      </c>
      <c r="O10" s="3">
        <v>55.880680868140367</v>
      </c>
      <c r="P10" s="3">
        <v>57.291062661873269</v>
      </c>
      <c r="Q10" s="3">
        <v>60.500807968774609</v>
      </c>
      <c r="R10" s="3">
        <v>63.612135052273501</v>
      </c>
      <c r="S10" s="12">
        <v>67.379912069364437</v>
      </c>
    </row>
    <row r="11" spans="2:19" x14ac:dyDescent="0.2">
      <c r="B11" s="23" t="s">
        <v>19</v>
      </c>
      <c r="C11" s="11">
        <v>70.773823365582757</v>
      </c>
      <c r="D11" s="3">
        <v>71.508179644139275</v>
      </c>
      <c r="E11" s="3">
        <v>62.253545737833711</v>
      </c>
      <c r="F11" s="3">
        <v>75.916230366492044</v>
      </c>
      <c r="G11" s="3">
        <v>44.310120167945556</v>
      </c>
      <c r="H11" s="3">
        <v>56.544297306265236</v>
      </c>
      <c r="I11" s="3">
        <v>41.706698692287077</v>
      </c>
      <c r="J11" s="3">
        <v>37.349542128204035</v>
      </c>
      <c r="K11" s="3">
        <v>60.187715813190735</v>
      </c>
      <c r="L11" s="3">
        <v>49.240212936899304</v>
      </c>
      <c r="M11" s="3">
        <v>57.702550118238548</v>
      </c>
      <c r="N11" s="3">
        <v>43.777817154650343</v>
      </c>
      <c r="O11" s="3">
        <v>48.818328100676609</v>
      </c>
      <c r="P11" s="3">
        <v>59.294334408106813</v>
      </c>
      <c r="Q11" s="3">
        <v>61.481972353224783</v>
      </c>
      <c r="R11" s="3">
        <v>64.668869294387591</v>
      </c>
      <c r="S11" s="12">
        <v>67.476580796252847</v>
      </c>
    </row>
    <row r="12" spans="2:19" ht="16" thickBot="1" x14ac:dyDescent="0.25">
      <c r="B12" s="24" t="s">
        <v>20</v>
      </c>
      <c r="C12" s="13">
        <v>64.234969196279351</v>
      </c>
      <c r="D12" s="7">
        <v>64.999894685847522</v>
      </c>
      <c r="E12" s="7">
        <v>66.162441683119582</v>
      </c>
      <c r="F12" s="7">
        <v>66.2532047727167</v>
      </c>
      <c r="G12" s="7">
        <v>60.445339202631729</v>
      </c>
      <c r="H12" s="7">
        <v>61.268597894054516</v>
      </c>
      <c r="I12" s="7">
        <v>57.579377476352953</v>
      </c>
      <c r="J12" s="7">
        <v>54.442126179830936</v>
      </c>
      <c r="K12" s="7">
        <v>56.730003600898812</v>
      </c>
      <c r="L12" s="7">
        <v>59.361149488133158</v>
      </c>
      <c r="M12" s="7">
        <v>50.14442196977901</v>
      </c>
      <c r="N12" s="7">
        <v>56.767999568509147</v>
      </c>
      <c r="O12" s="7">
        <v>54.938163741563137</v>
      </c>
      <c r="P12" s="7">
        <v>51.57023297465426</v>
      </c>
      <c r="Q12" s="7">
        <v>52.26336267297809</v>
      </c>
      <c r="R12" s="7">
        <v>53.05611185061511</v>
      </c>
      <c r="S12" s="14">
        <v>48.746044131971438</v>
      </c>
    </row>
    <row r="13" spans="2:19" ht="27" thickBot="1" x14ac:dyDescent="0.35">
      <c r="B13" s="97" t="s">
        <v>21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3"/>
    </row>
    <row r="14" spans="2:19" ht="16" thickBot="1" x14ac:dyDescent="0.25">
      <c r="B14" s="29"/>
      <c r="C14" s="35">
        <v>2006</v>
      </c>
      <c r="D14" s="35">
        <v>2007</v>
      </c>
      <c r="E14" s="35">
        <v>2008</v>
      </c>
      <c r="F14" s="35">
        <v>2009</v>
      </c>
      <c r="G14" s="35">
        <v>2010</v>
      </c>
      <c r="H14" s="35">
        <v>2011</v>
      </c>
      <c r="I14" s="35">
        <v>2013</v>
      </c>
      <c r="J14" s="35">
        <v>2014</v>
      </c>
      <c r="K14" s="35">
        <v>2015</v>
      </c>
      <c r="L14" s="35">
        <v>2016</v>
      </c>
      <c r="M14" s="35">
        <v>2017</v>
      </c>
      <c r="N14" s="35">
        <v>2018</v>
      </c>
      <c r="O14" s="35">
        <v>2019</v>
      </c>
      <c r="P14" s="35">
        <v>2020</v>
      </c>
      <c r="Q14" s="35">
        <v>2021</v>
      </c>
      <c r="R14" s="35">
        <v>2022</v>
      </c>
      <c r="S14" s="36">
        <v>2023</v>
      </c>
    </row>
    <row r="15" spans="2:19" x14ac:dyDescent="0.2">
      <c r="B15" s="22" t="s">
        <v>5</v>
      </c>
      <c r="C15" s="8">
        <v>84.046069483322341</v>
      </c>
      <c r="D15" s="9">
        <v>86.444653766099179</v>
      </c>
      <c r="E15" s="9">
        <v>90.763157694347868</v>
      </c>
      <c r="F15" s="9">
        <v>90.44060841099278</v>
      </c>
      <c r="G15" s="9">
        <v>84.880692100886208</v>
      </c>
      <c r="H15" s="9">
        <v>81.529891131155352</v>
      </c>
      <c r="I15" s="9">
        <v>76.073967030710236</v>
      </c>
      <c r="J15" s="9">
        <v>75.074562829758506</v>
      </c>
      <c r="K15" s="9">
        <v>73.75972861312485</v>
      </c>
      <c r="L15" s="9">
        <v>74.022054567318477</v>
      </c>
      <c r="M15" s="9">
        <v>75.492003996307105</v>
      </c>
      <c r="N15" s="9">
        <v>74.951823433868284</v>
      </c>
      <c r="O15" s="9">
        <v>70.85054397759194</v>
      </c>
      <c r="P15" s="9">
        <v>72.735546346119818</v>
      </c>
      <c r="Q15" s="9">
        <v>76.113410171774646</v>
      </c>
      <c r="R15" s="9">
        <v>77.318562019373346</v>
      </c>
      <c r="S15" s="10">
        <v>75.330506562824951</v>
      </c>
    </row>
    <row r="16" spans="2:19" x14ac:dyDescent="0.2">
      <c r="B16" s="23" t="s">
        <v>1</v>
      </c>
      <c r="C16" s="11">
        <v>68.160700749599926</v>
      </c>
      <c r="D16" s="3">
        <v>71.873706142401133</v>
      </c>
      <c r="E16" s="3">
        <v>77.812788757486913</v>
      </c>
      <c r="F16" s="3">
        <v>78.55458194298285</v>
      </c>
      <c r="G16" s="3">
        <v>72.803159752374015</v>
      </c>
      <c r="H16" s="3">
        <v>70.599715986596806</v>
      </c>
      <c r="I16" s="3">
        <v>69.450059610681294</v>
      </c>
      <c r="J16" s="3">
        <v>68.827353624101477</v>
      </c>
      <c r="K16" s="3">
        <v>72.294206890374298</v>
      </c>
      <c r="L16" s="3">
        <v>71.873576988962853</v>
      </c>
      <c r="M16" s="3">
        <v>78.286838703354391</v>
      </c>
      <c r="N16" s="3">
        <v>75.794275328647316</v>
      </c>
      <c r="O16" s="3">
        <v>70.760009842612021</v>
      </c>
      <c r="P16" s="3">
        <v>75.338397271001483</v>
      </c>
      <c r="Q16" s="3">
        <v>75.729673423550651</v>
      </c>
      <c r="R16" s="3">
        <v>70.039318025578382</v>
      </c>
      <c r="S16" s="12">
        <v>71.713761845194242</v>
      </c>
    </row>
    <row r="17" spans="2:19" x14ac:dyDescent="0.2">
      <c r="B17" s="23" t="s">
        <v>2</v>
      </c>
      <c r="C17" s="11">
        <v>84.931407924258608</v>
      </c>
      <c r="D17" s="3">
        <v>84.083411317547032</v>
      </c>
      <c r="E17" s="3">
        <v>84.658774355379933</v>
      </c>
      <c r="F17" s="3">
        <v>90.557253471655159</v>
      </c>
      <c r="G17" s="3">
        <v>88.712889562446563</v>
      </c>
      <c r="H17" s="3">
        <v>87.779057903447054</v>
      </c>
      <c r="I17" s="3">
        <v>84.127437613841693</v>
      </c>
      <c r="J17" s="3">
        <v>84.022672019063506</v>
      </c>
      <c r="K17" s="3">
        <v>88.332173303955784</v>
      </c>
      <c r="L17" s="3">
        <v>94.458406004647244</v>
      </c>
      <c r="M17" s="3">
        <v>89.98999135093753</v>
      </c>
      <c r="N17" s="3">
        <v>94.609858770007406</v>
      </c>
      <c r="O17" s="3">
        <v>81.218943803293485</v>
      </c>
      <c r="P17" s="3">
        <v>97.621426076432073</v>
      </c>
      <c r="Q17" s="3">
        <v>96.828435736014001</v>
      </c>
      <c r="R17" s="3">
        <v>99.81272172681733</v>
      </c>
      <c r="S17" s="12">
        <v>98.161088671945791</v>
      </c>
    </row>
    <row r="18" spans="2:19" x14ac:dyDescent="0.2">
      <c r="B18" s="23" t="s">
        <v>4</v>
      </c>
      <c r="C18" s="11">
        <v>95.688403556266422</v>
      </c>
      <c r="D18" s="3">
        <v>97.529644309071557</v>
      </c>
      <c r="E18" s="3">
        <v>100.99579153672445</v>
      </c>
      <c r="F18" s="3">
        <v>99.905436850762214</v>
      </c>
      <c r="G18" s="3">
        <v>92.902222233420275</v>
      </c>
      <c r="H18" s="3">
        <v>88.207001976063523</v>
      </c>
      <c r="I18" s="3">
        <v>79.384892905425133</v>
      </c>
      <c r="J18" s="3">
        <v>78.896045029454655</v>
      </c>
      <c r="K18" s="3">
        <v>76.627645582462804</v>
      </c>
      <c r="L18" s="3">
        <v>73.994347301384963</v>
      </c>
      <c r="M18" s="3">
        <v>75.014795178418694</v>
      </c>
      <c r="N18" s="3">
        <v>75.717220185066964</v>
      </c>
      <c r="O18" s="3">
        <v>72.233937928934935</v>
      </c>
      <c r="P18" s="3">
        <v>71.362949027825735</v>
      </c>
      <c r="Q18" s="3">
        <v>78.815863059716733</v>
      </c>
      <c r="R18" s="3">
        <v>80.071731867333682</v>
      </c>
      <c r="S18" s="12">
        <v>76.816725885334407</v>
      </c>
    </row>
    <row r="19" spans="2:19" x14ac:dyDescent="0.2">
      <c r="B19" s="23" t="s">
        <v>3</v>
      </c>
      <c r="C19" s="11">
        <v>71.041680619185939</v>
      </c>
      <c r="D19" s="3">
        <v>73.951494409550094</v>
      </c>
      <c r="E19" s="3">
        <v>82.207663749177826</v>
      </c>
      <c r="F19" s="3">
        <v>78.821155923026581</v>
      </c>
      <c r="G19" s="3">
        <v>74.516735865047295</v>
      </c>
      <c r="H19" s="3">
        <v>73.712177630206909</v>
      </c>
      <c r="I19" s="3">
        <v>71.390306141144194</v>
      </c>
      <c r="J19" s="3">
        <v>69.337123283196732</v>
      </c>
      <c r="K19" s="3">
        <v>65.050621343023067</v>
      </c>
      <c r="L19" s="3">
        <v>68.488456761039956</v>
      </c>
      <c r="M19" s="3">
        <v>70.441872883498021</v>
      </c>
      <c r="N19" s="3">
        <v>67.667412483023156</v>
      </c>
      <c r="O19" s="3">
        <v>64.582690315042214</v>
      </c>
      <c r="P19" s="3">
        <v>65.871273360310738</v>
      </c>
      <c r="Q19" s="3">
        <v>67.029098845466535</v>
      </c>
      <c r="R19" s="3">
        <v>69.69998631831578</v>
      </c>
      <c r="S19" s="12">
        <v>66.374530961282744</v>
      </c>
    </row>
    <row r="20" spans="2:19" x14ac:dyDescent="0.2">
      <c r="B20" s="23" t="s">
        <v>19</v>
      </c>
      <c r="C20" s="11">
        <v>77.751602360032251</v>
      </c>
      <c r="D20" s="3">
        <v>82.35890464615278</v>
      </c>
      <c r="E20" s="3">
        <v>55.121247992873968</v>
      </c>
      <c r="F20" s="3">
        <v>108.38294318885866</v>
      </c>
      <c r="G20" s="3">
        <v>67.04562912889844</v>
      </c>
      <c r="H20" s="3">
        <v>48.537501677176977</v>
      </c>
      <c r="I20" s="3">
        <v>65.984678771168518</v>
      </c>
      <c r="J20" s="3">
        <v>49.374534007124517</v>
      </c>
      <c r="K20" s="3">
        <v>71.761055081458494</v>
      </c>
      <c r="L20" s="3">
        <v>67.314637439939702</v>
      </c>
      <c r="M20" s="3">
        <v>84.3478522259296</v>
      </c>
      <c r="N20" s="3">
        <v>57.170734682054487</v>
      </c>
      <c r="O20" s="3">
        <v>64.451567273110314</v>
      </c>
      <c r="P20" s="3">
        <v>47.807247273939332</v>
      </c>
      <c r="Q20" s="3">
        <v>63.254251234229287</v>
      </c>
      <c r="R20" s="3">
        <v>83.080864060691155</v>
      </c>
      <c r="S20" s="12">
        <v>74.918000486781551</v>
      </c>
    </row>
    <row r="21" spans="2:19" ht="16" thickBot="1" x14ac:dyDescent="0.25">
      <c r="B21" s="24" t="s">
        <v>20</v>
      </c>
      <c r="C21" s="13">
        <v>43.556439734491271</v>
      </c>
      <c r="D21" s="7">
        <v>92.795305421657602</v>
      </c>
      <c r="E21" s="7">
        <v>75.22731619117161</v>
      </c>
      <c r="F21" s="7">
        <v>81.866831326541117</v>
      </c>
      <c r="G21" s="7">
        <v>88.63960032595368</v>
      </c>
      <c r="H21" s="7">
        <v>78.488545965667797</v>
      </c>
      <c r="I21" s="7">
        <v>75.205267234701779</v>
      </c>
      <c r="J21" s="7">
        <v>76.040436269922836</v>
      </c>
      <c r="K21" s="7">
        <v>75.816335360241652</v>
      </c>
      <c r="L21" s="7">
        <v>85.055842938604968</v>
      </c>
      <c r="M21" s="7">
        <v>69.729444952017658</v>
      </c>
      <c r="N21" s="7">
        <v>69.428292823865078</v>
      </c>
      <c r="O21" s="7">
        <v>85.164180527093365</v>
      </c>
      <c r="P21" s="7">
        <v>74.97324486301369</v>
      </c>
      <c r="Q21" s="7">
        <v>62.586231972358604</v>
      </c>
      <c r="R21" s="7">
        <v>64.329399020559237</v>
      </c>
      <c r="S21" s="14">
        <v>75.337886412652765</v>
      </c>
    </row>
    <row r="22" spans="2:19" ht="27" thickBot="1" x14ac:dyDescent="0.35">
      <c r="B22" s="97" t="s">
        <v>28</v>
      </c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1"/>
    </row>
    <row r="23" spans="2:19" ht="16" thickBot="1" x14ac:dyDescent="0.25">
      <c r="B23" s="29"/>
      <c r="C23" s="59">
        <v>2006</v>
      </c>
      <c r="D23" s="59">
        <v>2007</v>
      </c>
      <c r="E23" s="59">
        <v>2008</v>
      </c>
      <c r="F23" s="59">
        <v>2009</v>
      </c>
      <c r="G23" s="59">
        <v>2010</v>
      </c>
      <c r="H23" s="59">
        <v>2011</v>
      </c>
      <c r="I23" s="59">
        <v>2013</v>
      </c>
      <c r="J23" s="59">
        <v>2014</v>
      </c>
      <c r="K23" s="59">
        <v>2015</v>
      </c>
      <c r="L23" s="59">
        <v>2016</v>
      </c>
      <c r="M23" s="59">
        <v>2017</v>
      </c>
      <c r="N23" s="59">
        <v>2018</v>
      </c>
      <c r="O23" s="59">
        <v>2019</v>
      </c>
      <c r="P23" s="59">
        <v>2020</v>
      </c>
      <c r="Q23" s="59">
        <v>2021</v>
      </c>
      <c r="R23" s="59">
        <v>2022</v>
      </c>
      <c r="S23" s="60">
        <v>2023</v>
      </c>
    </row>
    <row r="24" spans="2:19" x14ac:dyDescent="0.2">
      <c r="B24" s="22" t="s">
        <v>5</v>
      </c>
      <c r="C24" s="8">
        <v>63.252511420712054</v>
      </c>
      <c r="D24" s="9">
        <v>62.902533243259064</v>
      </c>
      <c r="E24" s="9">
        <v>66.46252459799625</v>
      </c>
      <c r="F24" s="9">
        <v>64.809923882282575</v>
      </c>
      <c r="G24" s="9">
        <v>61.421653633598211</v>
      </c>
      <c r="H24" s="9">
        <v>61.042542174178195</v>
      </c>
      <c r="I24" s="9">
        <v>58.974379569347448</v>
      </c>
      <c r="J24" s="9">
        <v>58.701116215967694</v>
      </c>
      <c r="K24" s="9">
        <v>58.096625656279315</v>
      </c>
      <c r="L24" s="9">
        <v>59.273027798073294</v>
      </c>
      <c r="M24" s="9">
        <v>58.232745655643242</v>
      </c>
      <c r="N24" s="9">
        <v>57.121011296353721</v>
      </c>
      <c r="O24" s="9">
        <v>55.70326321004633</v>
      </c>
      <c r="P24" s="9">
        <v>55.423513656187545</v>
      </c>
      <c r="Q24" s="9">
        <v>55.628315057536518</v>
      </c>
      <c r="R24" s="9">
        <v>56.566351067056168</v>
      </c>
      <c r="S24" s="10">
        <v>55.763721708836833</v>
      </c>
    </row>
    <row r="25" spans="2:19" x14ac:dyDescent="0.2">
      <c r="B25" s="23" t="s">
        <v>1</v>
      </c>
      <c r="C25" s="11">
        <v>61.206138915028347</v>
      </c>
      <c r="D25" s="3">
        <v>60.667911403663808</v>
      </c>
      <c r="E25" s="3">
        <v>63.781111204912897</v>
      </c>
      <c r="F25" s="3">
        <v>61.848086718317951</v>
      </c>
      <c r="G25" s="3">
        <v>58.495403805493929</v>
      </c>
      <c r="H25" s="3">
        <v>59.429153367542447</v>
      </c>
      <c r="I25" s="3">
        <v>58.057578511299944</v>
      </c>
      <c r="J25" s="3">
        <v>58.048839371976555</v>
      </c>
      <c r="K25" s="3">
        <v>58.02149904558064</v>
      </c>
      <c r="L25" s="3">
        <v>59.092841597973461</v>
      </c>
      <c r="M25" s="3">
        <v>58.115405278699129</v>
      </c>
      <c r="N25" s="3">
        <v>57.617975085669769</v>
      </c>
      <c r="O25" s="3">
        <v>56.109917867476142</v>
      </c>
      <c r="P25" s="3">
        <v>56.542722390062359</v>
      </c>
      <c r="Q25" s="3">
        <v>56.450685315973274</v>
      </c>
      <c r="R25" s="3">
        <v>57.543737197554719</v>
      </c>
      <c r="S25" s="12">
        <v>57.465642345260761</v>
      </c>
    </row>
    <row r="26" spans="2:19" x14ac:dyDescent="0.2">
      <c r="B26" s="23" t="s">
        <v>2</v>
      </c>
      <c r="C26" s="11">
        <v>67.720261526310708</v>
      </c>
      <c r="D26" s="3">
        <v>64.572192288878441</v>
      </c>
      <c r="E26" s="3">
        <v>71.104722766196232</v>
      </c>
      <c r="F26" s="3">
        <v>70.627422859858569</v>
      </c>
      <c r="G26" s="3">
        <v>67.925948469075138</v>
      </c>
      <c r="H26" s="3">
        <v>61.700384317287295</v>
      </c>
      <c r="I26" s="3">
        <v>59.721999662872491</v>
      </c>
      <c r="J26" s="3">
        <v>59.215724144970594</v>
      </c>
      <c r="K26" s="3">
        <v>57.235738554820827</v>
      </c>
      <c r="L26" s="3">
        <v>59.874840397862521</v>
      </c>
      <c r="M26" s="3">
        <v>61.258036752122955</v>
      </c>
      <c r="N26" s="3">
        <v>58.337036054885267</v>
      </c>
      <c r="O26" s="3">
        <v>57.016749620685346</v>
      </c>
      <c r="P26" s="3">
        <v>53.560032311918278</v>
      </c>
      <c r="Q26" s="3">
        <v>54.508578517580091</v>
      </c>
      <c r="R26" s="3">
        <v>56.503282182931606</v>
      </c>
      <c r="S26" s="12">
        <v>53.767812325532638</v>
      </c>
    </row>
    <row r="27" spans="2:19" x14ac:dyDescent="0.2">
      <c r="B27" s="23" t="s">
        <v>4</v>
      </c>
      <c r="C27" s="11">
        <v>73.459284938920206</v>
      </c>
      <c r="D27" s="3">
        <v>76.292207517045043</v>
      </c>
      <c r="E27" s="3">
        <v>78.66593801980909</v>
      </c>
      <c r="F27" s="3">
        <v>76.135983088888608</v>
      </c>
      <c r="G27" s="3">
        <v>72.209530732800857</v>
      </c>
      <c r="H27" s="3">
        <v>69.428072672595547</v>
      </c>
      <c r="I27" s="3">
        <v>64.379720282906732</v>
      </c>
      <c r="J27" s="3">
        <v>64.326607717528518</v>
      </c>
      <c r="K27" s="3">
        <v>61.361475447529962</v>
      </c>
      <c r="L27" s="3">
        <v>62.096696188794461</v>
      </c>
      <c r="M27" s="3">
        <v>60.172244013787243</v>
      </c>
      <c r="N27" s="3">
        <v>56.471124165378143</v>
      </c>
      <c r="O27" s="3">
        <v>56.688212857792514</v>
      </c>
      <c r="P27" s="3">
        <v>56.771023618101992</v>
      </c>
      <c r="Q27" s="3">
        <v>56.925236788853773</v>
      </c>
      <c r="R27" s="3">
        <v>57.088712766294279</v>
      </c>
      <c r="S27" s="12">
        <v>55.890855907884735</v>
      </c>
    </row>
    <row r="28" spans="2:19" x14ac:dyDescent="0.2">
      <c r="B28" s="23" t="s">
        <v>3</v>
      </c>
      <c r="C28" s="11">
        <v>40.805119224213847</v>
      </c>
      <c r="D28" s="3">
        <v>44.599441331286016</v>
      </c>
      <c r="E28" s="3">
        <v>48.45393652868281</v>
      </c>
      <c r="F28" s="3">
        <v>46.940710592428445</v>
      </c>
      <c r="G28" s="3">
        <v>39.843639962172141</v>
      </c>
      <c r="H28" s="3">
        <v>46.271022119509027</v>
      </c>
      <c r="I28" s="3">
        <v>44.348111179920586</v>
      </c>
      <c r="J28" s="3">
        <v>43.936657317737875</v>
      </c>
      <c r="K28" s="3">
        <v>43.736278737302555</v>
      </c>
      <c r="L28" s="3">
        <v>44.181241320130525</v>
      </c>
      <c r="M28" s="3">
        <v>40.309899791517189</v>
      </c>
      <c r="N28" s="3">
        <v>43.654448810277977</v>
      </c>
      <c r="O28" s="3">
        <v>39.285058584242982</v>
      </c>
      <c r="P28" s="3">
        <v>41.042069442356073</v>
      </c>
      <c r="Q28" s="3">
        <v>41.739253860263787</v>
      </c>
      <c r="R28" s="3">
        <v>40.171662695175002</v>
      </c>
      <c r="S28" s="12">
        <v>43.939278486601324</v>
      </c>
    </row>
    <row r="29" spans="2:19" x14ac:dyDescent="0.2">
      <c r="B29" s="23" t="s">
        <v>26</v>
      </c>
      <c r="C29" s="11">
        <v>72.784321257238773</v>
      </c>
      <c r="D29" s="3">
        <v>88.481792692715132</v>
      </c>
      <c r="E29" s="3">
        <v>84.47076318444951</v>
      </c>
      <c r="F29" s="3">
        <v>90.534184196586693</v>
      </c>
      <c r="G29" s="3">
        <v>83.641583393143051</v>
      </c>
      <c r="H29" s="3">
        <v>85.26479518082877</v>
      </c>
      <c r="I29" s="3">
        <v>82.646244752681838</v>
      </c>
      <c r="J29" s="3">
        <v>70.724561075746038</v>
      </c>
      <c r="K29" s="3">
        <v>74.702291834619373</v>
      </c>
      <c r="L29" s="3">
        <v>70.454004806612758</v>
      </c>
      <c r="M29" s="3">
        <v>73.643428571428572</v>
      </c>
      <c r="N29" s="3">
        <v>68.512851422531369</v>
      </c>
      <c r="O29" s="3">
        <v>54.915327598333604</v>
      </c>
      <c r="P29" s="3">
        <v>57.165794713621985</v>
      </c>
      <c r="Q29" s="3">
        <v>61.185010600630655</v>
      </c>
      <c r="R29" s="3">
        <v>64.137639574714171</v>
      </c>
      <c r="S29" s="12">
        <v>66.757847757111293</v>
      </c>
    </row>
    <row r="30" spans="2:19" x14ac:dyDescent="0.2">
      <c r="B30" s="23" t="s">
        <v>19</v>
      </c>
      <c r="C30" s="11">
        <v>63.522172105385053</v>
      </c>
      <c r="D30" s="3">
        <v>61.242506811989102</v>
      </c>
      <c r="E30" s="3">
        <v>69.29970821175489</v>
      </c>
      <c r="F30" s="3">
        <v>47.573135170727113</v>
      </c>
      <c r="G30" s="3">
        <v>24.05201916495551</v>
      </c>
      <c r="H30" s="3">
        <v>63.08577692518498</v>
      </c>
      <c r="I30" s="3">
        <v>23.696351993677872</v>
      </c>
      <c r="J30" s="3">
        <v>29.257305964075059</v>
      </c>
      <c r="K30" s="3">
        <v>52.623456790123456</v>
      </c>
      <c r="L30" s="3">
        <v>38.710975732462515</v>
      </c>
      <c r="M30" s="3">
        <v>43.077989143884778</v>
      </c>
      <c r="N30" s="3">
        <v>36.821475234588434</v>
      </c>
      <c r="O30" s="3">
        <v>40.462939132672759</v>
      </c>
      <c r="P30" s="3">
        <v>61.397810553116543</v>
      </c>
      <c r="Q30" s="3">
        <v>60.965579704112656</v>
      </c>
      <c r="R30" s="3">
        <v>59.66804257511189</v>
      </c>
      <c r="S30" s="12">
        <v>65.358593139211521</v>
      </c>
    </row>
    <row r="31" spans="2:19" ht="16" thickBot="1" x14ac:dyDescent="0.25">
      <c r="B31" s="24" t="s">
        <v>20</v>
      </c>
      <c r="C31" s="13">
        <v>65.555072513323012</v>
      </c>
      <c r="D31" s="7">
        <v>63.057246614408157</v>
      </c>
      <c r="E31" s="7">
        <v>65.623037634992613</v>
      </c>
      <c r="F31" s="7">
        <v>65.371680019057791</v>
      </c>
      <c r="G31" s="7">
        <v>57.108607480847226</v>
      </c>
      <c r="H31" s="7">
        <v>59.307188618524542</v>
      </c>
      <c r="I31" s="7">
        <v>55.860909597582136</v>
      </c>
      <c r="J31" s="7">
        <v>52.400657690601236</v>
      </c>
      <c r="K31" s="7">
        <v>55.056986294191184</v>
      </c>
      <c r="L31" s="7">
        <v>56.959485757620747</v>
      </c>
      <c r="M31" s="7">
        <v>48.277979066662176</v>
      </c>
      <c r="N31" s="7">
        <v>55.700178685549375</v>
      </c>
      <c r="O31" s="7">
        <v>52.31139521509359</v>
      </c>
      <c r="P31" s="7">
        <v>49.981142619206622</v>
      </c>
      <c r="Q31" s="7">
        <v>51.329223495297377</v>
      </c>
      <c r="R31" s="7">
        <v>51.991971684316631</v>
      </c>
      <c r="S31" s="14">
        <v>46.214088403935534</v>
      </c>
    </row>
    <row r="32" spans="2:19" x14ac:dyDescent="0.2">
      <c r="B32" t="s">
        <v>40</v>
      </c>
    </row>
  </sheetData>
  <mergeCells count="3">
    <mergeCell ref="B3:S3"/>
    <mergeCell ref="B13:S13"/>
    <mergeCell ref="B22:S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1. TFR Calcs.</vt:lpstr>
      <vt:lpstr>Table 2. TFRs </vt:lpstr>
      <vt:lpstr>Table 3. Births per 1,000</vt:lpstr>
      <vt:lpstr>Table 4. Births 15-50 per 1,000</vt:lpstr>
      <vt:lpstr>Table 5. Births 15-44 per 1,000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Microsoft Office User</cp:lastModifiedBy>
  <cp:lastPrinted>2015-02-28T15:54:07Z</cp:lastPrinted>
  <dcterms:created xsi:type="dcterms:W3CDTF">2015-02-18T17:01:43Z</dcterms:created>
  <dcterms:modified xsi:type="dcterms:W3CDTF">2025-04-14T14:52:52Z</dcterms:modified>
</cp:coreProperties>
</file>