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patrickmchugh/Downloads/newveryshortblog/"/>
    </mc:Choice>
  </mc:AlternateContent>
  <xr:revisionPtr revIDLastSave="0" documentId="13_ncr:1_{F030BB58-FA07-174D-8503-1224B7082143}" xr6:coauthVersionLast="36" xr6:coauthVersionMax="36" xr10:uidLastSave="{00000000-0000-0000-0000-000000000000}"/>
  <bookViews>
    <workbookView xWindow="0" yWindow="500" windowWidth="28800" windowHeight="154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30" i="1"/>
  <c r="E31" i="1"/>
  <c r="E32" i="1"/>
  <c r="E33" i="1"/>
  <c r="E34" i="1"/>
  <c r="E35" i="1"/>
  <c r="E36" i="1"/>
  <c r="E37" i="1"/>
  <c r="E28" i="1"/>
  <c r="E7" i="1"/>
  <c r="E8" i="1"/>
  <c r="E9" i="1"/>
  <c r="E10" i="1"/>
  <c r="E11" i="1"/>
  <c r="E12" i="1"/>
  <c r="E13" i="1"/>
  <c r="E14" i="1"/>
  <c r="E15" i="1"/>
  <c r="E6" i="1"/>
  <c r="E23" i="1"/>
  <c r="E24" i="1"/>
  <c r="E25" i="1"/>
  <c r="E26" i="1"/>
  <c r="E22" i="1"/>
  <c r="E18" i="1"/>
  <c r="E19" i="1"/>
  <c r="E20" i="1"/>
  <c r="E21" i="1"/>
  <c r="E17" i="1"/>
  <c r="D37" i="1" l="1"/>
  <c r="D32" i="1"/>
  <c r="C32" i="1" s="1"/>
  <c r="D15" i="1"/>
  <c r="D10" i="1"/>
  <c r="C10" i="1" s="1"/>
  <c r="D26" i="1"/>
  <c r="D21" i="1"/>
  <c r="C21" i="1" s="1"/>
  <c r="C25" i="1"/>
  <c r="C24" i="1"/>
  <c r="C23" i="1"/>
  <c r="C22" i="1"/>
  <c r="C18" i="1"/>
  <c r="C19" i="1"/>
  <c r="C20" i="1"/>
  <c r="C17" i="1"/>
  <c r="C36" i="1"/>
  <c r="C35" i="1"/>
  <c r="C34" i="1"/>
  <c r="C33" i="1"/>
  <c r="C29" i="1"/>
  <c r="C30" i="1"/>
  <c r="C31" i="1"/>
  <c r="C28" i="1"/>
  <c r="C14" i="1"/>
  <c r="C13" i="1"/>
  <c r="C12" i="1"/>
  <c r="C11" i="1"/>
  <c r="C9" i="1"/>
  <c r="C8" i="1"/>
  <c r="C7" i="1"/>
  <c r="C6" i="1"/>
  <c r="C15" i="1" l="1"/>
  <c r="C37" i="1"/>
  <c r="C26" i="1"/>
</calcChain>
</file>

<file path=xl/sharedStrings.xml><?xml version="1.0" encoding="utf-8"?>
<sst xmlns="http://schemas.openxmlformats.org/spreadsheetml/2006/main" count="44" uniqueCount="21">
  <si>
    <t>White</t>
  </si>
  <si>
    <t>Black</t>
  </si>
  <si>
    <t>Hispanic</t>
  </si>
  <si>
    <t>All Educations</t>
  </si>
  <si>
    <t>Share of Total</t>
  </si>
  <si>
    <t>Number</t>
  </si>
  <si>
    <t>Demographic Groups</t>
  </si>
  <si>
    <t>Demographics of Construction Workers</t>
  </si>
  <si>
    <t>No Bachelor's Degree</t>
  </si>
  <si>
    <t>U.S.-Born</t>
  </si>
  <si>
    <t>U.S.-Born White</t>
  </si>
  <si>
    <t>U.S.-Born Black</t>
  </si>
  <si>
    <t>U.S.-Born Hispanic</t>
  </si>
  <si>
    <t>Muliti-Race and Other (Non-Hispanic)</t>
  </si>
  <si>
    <t>Foreign-Born (Legal and Illegal)</t>
  </si>
  <si>
    <t>Source: Public-use 2021 American Community Survey of persons in the labor force. Whites and Blacks are single-race, non-Hispanic.</t>
  </si>
  <si>
    <t>Total U.S. Labor Force (Employed &amp; Unemployed)*</t>
  </si>
  <si>
    <t>All Construction (Including Front-Line Supervisors)**</t>
  </si>
  <si>
    <t>Construction (Excluding Front-Line Supervisors)*</t>
  </si>
  <si>
    <t xml:space="preserve">** Front-line supervisors (essentially foremen, etc.) includes workers in both construction AND extraction, as they cannot be separated in the data.  </t>
  </si>
  <si>
    <t xml:space="preserve">* Excluding front-line supervisors allows for reporting of statistics for construction-only jobs.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</si>
</sst>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3" fillId="0" borderId="0" xfId="2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9" fontId="0" fillId="2" borderId="7" xfId="0" applyNumberFormat="1" applyFont="1" applyFill="1" applyBorder="1"/>
    <xf numFmtId="0" fontId="0" fillId="2" borderId="5" xfId="0" applyFont="1" applyFill="1" applyBorder="1"/>
    <xf numFmtId="165" fontId="0" fillId="2" borderId="2" xfId="3" applyNumberFormat="1" applyFont="1" applyFill="1" applyBorder="1"/>
    <xf numFmtId="0" fontId="0" fillId="2" borderId="5" xfId="0" applyFont="1" applyFill="1" applyBorder="1" applyAlignment="1">
      <alignment horizontal="left" indent="1"/>
    </xf>
    <xf numFmtId="0" fontId="0" fillId="2" borderId="10" xfId="0" applyFont="1" applyFill="1" applyBorder="1" applyAlignment="1">
      <alignment horizontal="left"/>
    </xf>
    <xf numFmtId="165" fontId="0" fillId="2" borderId="7" xfId="3" applyNumberFormat="1" applyFont="1" applyFill="1" applyBorder="1"/>
    <xf numFmtId="9" fontId="0" fillId="3" borderId="7" xfId="0" applyNumberFormat="1" applyFont="1" applyFill="1" applyBorder="1"/>
    <xf numFmtId="0" fontId="0" fillId="3" borderId="5" xfId="0" applyFont="1" applyFill="1" applyBorder="1"/>
    <xf numFmtId="165" fontId="0" fillId="3" borderId="1" xfId="3" applyNumberFormat="1" applyFont="1" applyFill="1" applyBorder="1"/>
    <xf numFmtId="0" fontId="0" fillId="3" borderId="5" xfId="0" applyFont="1" applyFill="1" applyBorder="1" applyAlignment="1">
      <alignment horizontal="left" indent="1"/>
    </xf>
    <xf numFmtId="165" fontId="0" fillId="3" borderId="2" xfId="3" applyNumberFormat="1" applyFont="1" applyFill="1" applyBorder="1"/>
    <xf numFmtId="165" fontId="0" fillId="3" borderId="3" xfId="3" applyNumberFormat="1" applyFont="1" applyFill="1" applyBorder="1"/>
    <xf numFmtId="0" fontId="1" fillId="4" borderId="10" xfId="0" applyFont="1" applyFill="1" applyBorder="1" applyAlignment="1">
      <alignment horizontal="left"/>
    </xf>
    <xf numFmtId="9" fontId="0" fillId="4" borderId="7" xfId="0" applyNumberFormat="1" applyFont="1" applyFill="1" applyBorder="1"/>
    <xf numFmtId="0" fontId="0" fillId="4" borderId="5" xfId="0" applyFont="1" applyFill="1" applyBorder="1"/>
    <xf numFmtId="165" fontId="0" fillId="4" borderId="1" xfId="3" applyNumberFormat="1" applyFont="1" applyFill="1" applyBorder="1"/>
    <xf numFmtId="0" fontId="0" fillId="4" borderId="5" xfId="0" applyFont="1" applyFill="1" applyBorder="1" applyAlignment="1">
      <alignment horizontal="left" indent="1"/>
    </xf>
    <xf numFmtId="165" fontId="0" fillId="4" borderId="2" xfId="3" applyNumberFormat="1" applyFont="1" applyFill="1" applyBorder="1"/>
    <xf numFmtId="0" fontId="0" fillId="4" borderId="4" xfId="0" applyFont="1" applyFill="1" applyBorder="1" applyAlignment="1">
      <alignment horizontal="left"/>
    </xf>
    <xf numFmtId="0" fontId="0" fillId="4" borderId="6" xfId="0" applyFont="1" applyFill="1" applyBorder="1" applyAlignment="1">
      <alignment horizontal="left" indent="1"/>
    </xf>
    <xf numFmtId="165" fontId="0" fillId="4" borderId="3" xfId="3" applyNumberFormat="1" applyFont="1" applyFill="1" applyBorder="1"/>
    <xf numFmtId="0" fontId="1" fillId="3" borderId="10" xfId="0" applyFont="1" applyFill="1" applyBorder="1"/>
    <xf numFmtId="0" fontId="0" fillId="3" borderId="10" xfId="0" applyFont="1" applyFill="1" applyBorder="1" applyAlignment="1">
      <alignment horizontal="left"/>
    </xf>
    <xf numFmtId="165" fontId="0" fillId="3" borderId="7" xfId="3" applyNumberFormat="1" applyFont="1" applyFill="1" applyBorder="1"/>
    <xf numFmtId="0" fontId="0" fillId="3" borderId="4" xfId="0" applyFont="1" applyFill="1" applyBorder="1" applyAlignment="1">
      <alignment horizontal="left" indent="1"/>
    </xf>
    <xf numFmtId="164" fontId="2" fillId="3" borderId="11" xfId="1" applyNumberFormat="1" applyFont="1" applyFill="1" applyBorder="1" applyAlignment="1">
      <alignment horizontal="right" vertical="top"/>
    </xf>
    <xf numFmtId="164" fontId="2" fillId="3" borderId="2" xfId="1" applyNumberFormat="1" applyFont="1" applyFill="1" applyBorder="1" applyAlignment="1">
      <alignment horizontal="right" vertical="top"/>
    </xf>
    <xf numFmtId="164" fontId="2" fillId="3" borderId="3" xfId="1" applyNumberFormat="1" applyFont="1" applyFill="1" applyBorder="1" applyAlignment="1">
      <alignment horizontal="right" vertical="top"/>
    </xf>
    <xf numFmtId="164" fontId="2" fillId="3" borderId="9" xfId="1" applyNumberFormat="1" applyFont="1" applyFill="1" applyBorder="1" applyAlignment="1">
      <alignment horizontal="right" vertical="top"/>
    </xf>
    <xf numFmtId="164" fontId="2" fillId="3" borderId="8" xfId="1" applyNumberFormat="1" applyFont="1" applyFill="1" applyBorder="1" applyAlignment="1">
      <alignment horizontal="right" vertical="top"/>
    </xf>
    <xf numFmtId="164" fontId="2" fillId="2" borderId="11" xfId="1" applyNumberFormat="1" applyFont="1" applyFill="1" applyBorder="1" applyAlignment="1">
      <alignment horizontal="right" vertical="top"/>
    </xf>
    <xf numFmtId="164" fontId="2" fillId="2" borderId="8" xfId="1" applyNumberFormat="1" applyFont="1" applyFill="1" applyBorder="1" applyAlignment="1">
      <alignment horizontal="right" vertical="top"/>
    </xf>
    <xf numFmtId="164" fontId="2" fillId="2" borderId="2" xfId="1" applyNumberFormat="1" applyFont="1" applyFill="1" applyBorder="1" applyAlignment="1">
      <alignment horizontal="right" vertical="top"/>
    </xf>
    <xf numFmtId="164" fontId="2" fillId="2" borderId="3" xfId="1" applyNumberFormat="1" applyFont="1" applyFill="1" applyBorder="1" applyAlignment="1">
      <alignment horizontal="right" vertical="top"/>
    </xf>
    <xf numFmtId="164" fontId="2" fillId="4" borderId="7" xfId="1" applyNumberFormat="1" applyFont="1" applyFill="1" applyBorder="1"/>
    <xf numFmtId="164" fontId="2" fillId="4" borderId="8" xfId="1" applyNumberFormat="1" applyFont="1" applyFill="1" applyBorder="1" applyAlignment="1">
      <alignment horizontal="right" vertical="top"/>
    </xf>
    <xf numFmtId="164" fontId="2" fillId="4" borderId="3" xfId="1" applyNumberFormat="1" applyFont="1" applyFill="1" applyBorder="1" applyAlignment="1">
      <alignment horizontal="right" vertical="top"/>
    </xf>
    <xf numFmtId="164" fontId="2" fillId="4" borderId="9" xfId="1" applyNumberFormat="1" applyFont="1" applyFill="1" applyBorder="1" applyAlignment="1">
      <alignment horizontal="right" vertical="top"/>
    </xf>
    <xf numFmtId="0" fontId="4" fillId="5" borderId="6" xfId="0" applyFont="1" applyFill="1" applyBorder="1" applyAlignment="1">
      <alignment wrapText="1"/>
    </xf>
    <xf numFmtId="0" fontId="4" fillId="5" borderId="12" xfId="0" applyFont="1" applyFill="1" applyBorder="1" applyAlignment="1">
      <alignment wrapText="1"/>
    </xf>
    <xf numFmtId="0" fontId="4" fillId="5" borderId="7" xfId="0" applyFont="1" applyFill="1" applyBorder="1"/>
    <xf numFmtId="0" fontId="0" fillId="5" borderId="7" xfId="0" applyFill="1" applyBorder="1" applyAlignment="1">
      <alignment wrapText="1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5" borderId="4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</cellXfs>
  <cellStyles count="4">
    <cellStyle name="Comma" xfId="1" builtinId="3"/>
    <cellStyle name="Normal" xfId="0" builtinId="0"/>
    <cellStyle name="Normal_Sheet1" xfId="2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workbookViewId="0">
      <selection activeCell="B43" sqref="B43"/>
    </sheetView>
  </sheetViews>
  <sheetFormatPr baseColWidth="10" defaultColWidth="8.83203125" defaultRowHeight="15" x14ac:dyDescent="0.2"/>
  <cols>
    <col min="2" max="2" width="48.1640625" customWidth="1"/>
    <col min="3" max="3" width="12.5" customWidth="1"/>
    <col min="4" max="4" width="16.33203125" bestFit="1" customWidth="1"/>
    <col min="5" max="5" width="14" customWidth="1"/>
    <col min="6" max="6" width="17" customWidth="1"/>
    <col min="8" max="8" width="8" customWidth="1"/>
  </cols>
  <sheetData>
    <row r="1" spans="1:8" ht="15" customHeight="1" thickBot="1" x14ac:dyDescent="0.25">
      <c r="B1" s="1"/>
      <c r="F1" s="2"/>
    </row>
    <row r="2" spans="1:8" ht="37.5" customHeight="1" thickBot="1" x14ac:dyDescent="0.35">
      <c r="B2" s="53" t="s">
        <v>7</v>
      </c>
      <c r="C2" s="54"/>
      <c r="D2" s="54"/>
      <c r="E2" s="54"/>
      <c r="F2" s="55"/>
      <c r="G2" s="3"/>
      <c r="H2" s="3"/>
    </row>
    <row r="3" spans="1:8" ht="22" thickBot="1" x14ac:dyDescent="0.3">
      <c r="B3" s="48"/>
      <c r="C3" s="49" t="s">
        <v>3</v>
      </c>
      <c r="D3" s="50"/>
      <c r="E3" s="49" t="s">
        <v>8</v>
      </c>
      <c r="F3" s="50"/>
      <c r="G3" s="3"/>
      <c r="H3" s="3"/>
    </row>
    <row r="4" spans="1:8" ht="45" thickBot="1" x14ac:dyDescent="0.3">
      <c r="B4" s="47" t="s">
        <v>6</v>
      </c>
      <c r="C4" s="45" t="s">
        <v>4</v>
      </c>
      <c r="D4" s="46" t="s">
        <v>5</v>
      </c>
      <c r="E4" s="45" t="s">
        <v>4</v>
      </c>
      <c r="F4" s="46" t="s">
        <v>5</v>
      </c>
    </row>
    <row r="5" spans="1:8" ht="16" thickBot="1" x14ac:dyDescent="0.25">
      <c r="B5" s="6" t="s">
        <v>18</v>
      </c>
      <c r="C5" s="7">
        <v>1</v>
      </c>
      <c r="D5" s="37">
        <v>7377975</v>
      </c>
      <c r="E5" s="7">
        <v>1</v>
      </c>
      <c r="F5" s="37">
        <v>6898618</v>
      </c>
    </row>
    <row r="6" spans="1:8" x14ac:dyDescent="0.2">
      <c r="B6" s="8" t="s">
        <v>9</v>
      </c>
      <c r="C6" s="9">
        <f t="shared" ref="C6:C14" si="0">D6/$D$5</f>
        <v>0.71001148689172844</v>
      </c>
      <c r="D6" s="38">
        <v>5238447</v>
      </c>
      <c r="E6" s="9">
        <f t="shared" ref="E6:E15" si="1">F6/$F$5</f>
        <v>0.70516152655502884</v>
      </c>
      <c r="F6" s="38">
        <v>4864640</v>
      </c>
    </row>
    <row r="7" spans="1:8" x14ac:dyDescent="0.2">
      <c r="B7" s="10" t="s">
        <v>10</v>
      </c>
      <c r="C7" s="9">
        <f t="shared" si="0"/>
        <v>0.49608666334597229</v>
      </c>
      <c r="D7" s="38">
        <v>3660115</v>
      </c>
      <c r="E7" s="9">
        <f t="shared" si="1"/>
        <v>0.48798092603475074</v>
      </c>
      <c r="F7" s="38">
        <v>3366394</v>
      </c>
    </row>
    <row r="8" spans="1:8" x14ac:dyDescent="0.2">
      <c r="B8" s="10" t="s">
        <v>11</v>
      </c>
      <c r="C8" s="9">
        <f t="shared" si="0"/>
        <v>5.0085423168281268E-2</v>
      </c>
      <c r="D8" s="38">
        <v>369529</v>
      </c>
      <c r="E8" s="9">
        <f t="shared" si="1"/>
        <v>5.0458367168612614E-2</v>
      </c>
      <c r="F8" s="38">
        <v>348093</v>
      </c>
    </row>
    <row r="9" spans="1:8" x14ac:dyDescent="0.2">
      <c r="B9" s="10" t="s">
        <v>12</v>
      </c>
      <c r="C9" s="9">
        <f t="shared" si="0"/>
        <v>0.12326607233014479</v>
      </c>
      <c r="D9" s="38">
        <v>909454</v>
      </c>
      <c r="E9" s="9">
        <f t="shared" si="1"/>
        <v>0.1265149048693521</v>
      </c>
      <c r="F9" s="38">
        <v>872778</v>
      </c>
    </row>
    <row r="10" spans="1:8" ht="16" thickBot="1" x14ac:dyDescent="0.25">
      <c r="B10" s="10" t="s">
        <v>13</v>
      </c>
      <c r="C10" s="9">
        <f t="shared" si="0"/>
        <v>4.0573328047330062E-2</v>
      </c>
      <c r="D10" s="39">
        <f>D6-D7-D8-D9</f>
        <v>299349</v>
      </c>
      <c r="E10" s="9">
        <f t="shared" si="1"/>
        <v>4.0207328482313412E-2</v>
      </c>
      <c r="F10" s="39">
        <v>277375</v>
      </c>
    </row>
    <row r="11" spans="1:8" ht="15.75" customHeight="1" thickBot="1" x14ac:dyDescent="0.25">
      <c r="B11" s="11" t="s">
        <v>14</v>
      </c>
      <c r="C11" s="12">
        <f t="shared" si="0"/>
        <v>0.28998851310827156</v>
      </c>
      <c r="D11" s="37">
        <v>2139528</v>
      </c>
      <c r="E11" s="12">
        <f t="shared" si="1"/>
        <v>0.29483847344497116</v>
      </c>
      <c r="F11" s="37">
        <v>2033978</v>
      </c>
    </row>
    <row r="12" spans="1:8" x14ac:dyDescent="0.2">
      <c r="A12" s="4"/>
      <c r="B12" s="10" t="s">
        <v>0</v>
      </c>
      <c r="C12" s="9">
        <f t="shared" si="0"/>
        <v>2.0254473619116357E-2</v>
      </c>
      <c r="D12" s="38">
        <v>149437</v>
      </c>
      <c r="E12" s="9">
        <f t="shared" si="1"/>
        <v>1.8832032734672363E-2</v>
      </c>
      <c r="F12" s="38">
        <v>129915</v>
      </c>
    </row>
    <row r="13" spans="1:8" x14ac:dyDescent="0.2">
      <c r="A13" s="4"/>
      <c r="B13" s="10" t="s">
        <v>1</v>
      </c>
      <c r="C13" s="9">
        <f t="shared" si="0"/>
        <v>8.7983491405161981E-3</v>
      </c>
      <c r="D13" s="38">
        <v>64914</v>
      </c>
      <c r="E13" s="9">
        <f t="shared" si="1"/>
        <v>7.9965291598984023E-3</v>
      </c>
      <c r="F13" s="38">
        <v>55165</v>
      </c>
    </row>
    <row r="14" spans="1:8" ht="15" customHeight="1" x14ac:dyDescent="0.2">
      <c r="A14" s="4"/>
      <c r="B14" s="10" t="s">
        <v>2</v>
      </c>
      <c r="C14" s="9">
        <f t="shared" si="0"/>
        <v>0.24299106462139003</v>
      </c>
      <c r="D14" s="38">
        <v>1792782</v>
      </c>
      <c r="E14" s="9">
        <f t="shared" si="1"/>
        <v>0.25159068091609071</v>
      </c>
      <c r="F14" s="38">
        <v>1735628</v>
      </c>
    </row>
    <row r="15" spans="1:8" ht="15" customHeight="1" thickBot="1" x14ac:dyDescent="0.25">
      <c r="A15" s="4"/>
      <c r="B15" s="10" t="s">
        <v>13</v>
      </c>
      <c r="C15" s="9">
        <f>C11-(C12+C13+C14)</f>
        <v>1.7944625727248975E-2</v>
      </c>
      <c r="D15" s="40">
        <f>D11-D12-D13-D14</f>
        <v>132395</v>
      </c>
      <c r="E15" s="9">
        <f t="shared" si="1"/>
        <v>1.6419230634309653E-2</v>
      </c>
      <c r="F15" s="40">
        <v>113270</v>
      </c>
    </row>
    <row r="16" spans="1:8" ht="16" thickBot="1" x14ac:dyDescent="0.25">
      <c r="B16" s="28" t="s">
        <v>17</v>
      </c>
      <c r="C16" s="13">
        <v>1</v>
      </c>
      <c r="D16" s="32">
        <v>8049451</v>
      </c>
      <c r="E16" s="13">
        <v>1</v>
      </c>
      <c r="F16" s="32">
        <v>7504901</v>
      </c>
    </row>
    <row r="17" spans="2:6" x14ac:dyDescent="0.2">
      <c r="B17" s="14" t="s">
        <v>9</v>
      </c>
      <c r="C17" s="17">
        <f t="shared" ref="C17:C25" si="2">D17/$D$16</f>
        <v>0.71830488812218374</v>
      </c>
      <c r="D17" s="33">
        <v>5781960</v>
      </c>
      <c r="E17" s="17">
        <f t="shared" ref="E17:E26" si="3">F17/$F$16</f>
        <v>0.71354025855904024</v>
      </c>
      <c r="F17" s="33">
        <v>5355049</v>
      </c>
    </row>
    <row r="18" spans="2:6" x14ac:dyDescent="0.2">
      <c r="B18" s="16" t="s">
        <v>10</v>
      </c>
      <c r="C18" s="17">
        <f t="shared" si="2"/>
        <v>0.50595785973478191</v>
      </c>
      <c r="D18" s="33">
        <v>4072683</v>
      </c>
      <c r="E18" s="17">
        <f t="shared" si="3"/>
        <v>0.49777631976757586</v>
      </c>
      <c r="F18" s="33">
        <v>3735762</v>
      </c>
    </row>
    <row r="19" spans="2:6" x14ac:dyDescent="0.2">
      <c r="B19" s="16" t="s">
        <v>11</v>
      </c>
      <c r="C19" s="17">
        <f t="shared" si="2"/>
        <v>4.860642048755872E-2</v>
      </c>
      <c r="D19" s="33">
        <v>391255</v>
      </c>
      <c r="E19" s="17">
        <f t="shared" si="3"/>
        <v>4.8983324363639176E-2</v>
      </c>
      <c r="F19" s="33">
        <v>367615</v>
      </c>
    </row>
    <row r="20" spans="2:6" x14ac:dyDescent="0.2">
      <c r="B20" s="16" t="s">
        <v>12</v>
      </c>
      <c r="C20" s="17">
        <f t="shared" si="2"/>
        <v>0.12270774739792813</v>
      </c>
      <c r="D20" s="33">
        <v>987730</v>
      </c>
      <c r="E20" s="17">
        <f t="shared" si="3"/>
        <v>0.12612331595047024</v>
      </c>
      <c r="F20" s="33">
        <v>946543</v>
      </c>
    </row>
    <row r="21" spans="2:6" ht="16" thickBot="1" x14ac:dyDescent="0.25">
      <c r="B21" s="16" t="s">
        <v>13</v>
      </c>
      <c r="C21" s="17">
        <f t="shared" si="2"/>
        <v>4.1032860501914972E-2</v>
      </c>
      <c r="D21" s="34">
        <f>D17-D18-D19-D20</f>
        <v>330292</v>
      </c>
      <c r="E21" s="17">
        <f t="shared" si="3"/>
        <v>4.0657298477354997E-2</v>
      </c>
      <c r="F21" s="34">
        <v>305129</v>
      </c>
    </row>
    <row r="22" spans="2:6" ht="16" thickBot="1" x14ac:dyDescent="0.25">
      <c r="B22" s="29" t="s">
        <v>14</v>
      </c>
      <c r="C22" s="30">
        <f t="shared" si="2"/>
        <v>0.28169511187781626</v>
      </c>
      <c r="D22" s="32">
        <v>2267491</v>
      </c>
      <c r="E22" s="30">
        <f t="shared" si="3"/>
        <v>0.2864597414409597</v>
      </c>
      <c r="F22" s="32">
        <v>2149852</v>
      </c>
    </row>
    <row r="23" spans="2:6" ht="15" customHeight="1" x14ac:dyDescent="0.2">
      <c r="B23" s="31" t="s">
        <v>0</v>
      </c>
      <c r="C23" s="15">
        <f t="shared" si="2"/>
        <v>2.0368842545907789E-2</v>
      </c>
      <c r="D23" s="35">
        <v>163958</v>
      </c>
      <c r="E23" s="15">
        <f t="shared" si="3"/>
        <v>1.8855278703876308E-2</v>
      </c>
      <c r="F23" s="35">
        <v>141507</v>
      </c>
    </row>
    <row r="24" spans="2:6" x14ac:dyDescent="0.2">
      <c r="B24" s="16" t="s">
        <v>1</v>
      </c>
      <c r="C24" s="17">
        <f t="shared" si="2"/>
        <v>8.6033196549677744E-3</v>
      </c>
      <c r="D24" s="36">
        <v>69252</v>
      </c>
      <c r="E24" s="17">
        <f t="shared" si="3"/>
        <v>7.7460049106577158E-3</v>
      </c>
      <c r="F24" s="36">
        <v>58133</v>
      </c>
    </row>
    <row r="25" spans="2:6" x14ac:dyDescent="0.2">
      <c r="B25" s="16" t="s">
        <v>2</v>
      </c>
      <c r="C25" s="17">
        <f t="shared" si="2"/>
        <v>0.23535282095636087</v>
      </c>
      <c r="D25" s="36">
        <v>1894461</v>
      </c>
      <c r="E25" s="17">
        <f t="shared" si="3"/>
        <v>0.24404878891806833</v>
      </c>
      <c r="F25" s="36">
        <v>1831562</v>
      </c>
    </row>
    <row r="26" spans="2:6" ht="16" thickBot="1" x14ac:dyDescent="0.25">
      <c r="B26" s="16" t="s">
        <v>13</v>
      </c>
      <c r="C26" s="18">
        <f>C22-(C23+C24+C25)</f>
        <v>1.7370128720579858E-2</v>
      </c>
      <c r="D26" s="34">
        <f>D22-D23-D24-D25</f>
        <v>139820</v>
      </c>
      <c r="E26" s="18">
        <f t="shared" si="3"/>
        <v>1.5809668908357354E-2</v>
      </c>
      <c r="F26" s="34">
        <v>118650</v>
      </c>
    </row>
    <row r="27" spans="2:6" ht="16" thickBot="1" x14ac:dyDescent="0.25">
      <c r="B27" s="19" t="s">
        <v>16</v>
      </c>
      <c r="C27" s="20">
        <v>1</v>
      </c>
      <c r="D27" s="41">
        <v>168330759</v>
      </c>
      <c r="E27" s="20">
        <v>1</v>
      </c>
      <c r="F27" s="41">
        <v>105957925</v>
      </c>
    </row>
    <row r="28" spans="2:6" x14ac:dyDescent="0.2">
      <c r="B28" s="21" t="s">
        <v>9</v>
      </c>
      <c r="C28" s="22">
        <f>D28/$D$27</f>
        <v>0.82930169048902114</v>
      </c>
      <c r="D28" s="42">
        <v>139596983</v>
      </c>
      <c r="E28" s="22">
        <f>F28/$F$27</f>
        <v>0.82835456621106918</v>
      </c>
      <c r="F28" s="42">
        <v>87770731</v>
      </c>
    </row>
    <row r="29" spans="2:6" x14ac:dyDescent="0.2">
      <c r="B29" s="23" t="s">
        <v>10</v>
      </c>
      <c r="C29" s="24">
        <f t="shared" ref="C29:C32" si="4">D29/$D$27</f>
        <v>0.56457538458553491</v>
      </c>
      <c r="D29" s="42">
        <v>95035403</v>
      </c>
      <c r="E29" s="24">
        <f t="shared" ref="E29:E37" si="5">F29/$F$27</f>
        <v>0.5276516692828781</v>
      </c>
      <c r="F29" s="42">
        <v>55908876</v>
      </c>
    </row>
    <row r="30" spans="2:6" x14ac:dyDescent="0.2">
      <c r="B30" s="23" t="s">
        <v>11</v>
      </c>
      <c r="C30" s="24">
        <f t="shared" si="4"/>
        <v>9.8841822485930805E-2</v>
      </c>
      <c r="D30" s="42">
        <v>16638119</v>
      </c>
      <c r="E30" s="24">
        <f t="shared" si="5"/>
        <v>0.11545386529605974</v>
      </c>
      <c r="F30" s="42">
        <v>12233252</v>
      </c>
    </row>
    <row r="31" spans="2:6" x14ac:dyDescent="0.2">
      <c r="B31" s="23" t="s">
        <v>12</v>
      </c>
      <c r="C31" s="24">
        <f t="shared" si="4"/>
        <v>0.1066439556658804</v>
      </c>
      <c r="D31" s="42">
        <v>17951458</v>
      </c>
      <c r="E31" s="24">
        <f t="shared" si="5"/>
        <v>0.12910841732697201</v>
      </c>
      <c r="F31" s="42">
        <v>13680060</v>
      </c>
    </row>
    <row r="32" spans="2:6" ht="16" thickBot="1" x14ac:dyDescent="0.25">
      <c r="B32" s="23" t="s">
        <v>13</v>
      </c>
      <c r="C32" s="24">
        <f t="shared" si="4"/>
        <v>5.9240527751674904E-2</v>
      </c>
      <c r="D32" s="43">
        <f>D28-D29-D30-D31</f>
        <v>9972003</v>
      </c>
      <c r="E32" s="24">
        <f t="shared" si="5"/>
        <v>5.6140614305159334E-2</v>
      </c>
      <c r="F32" s="43">
        <v>5948543</v>
      </c>
    </row>
    <row r="33" spans="1:6" x14ac:dyDescent="0.2">
      <c r="B33" s="25" t="s">
        <v>14</v>
      </c>
      <c r="C33" s="22">
        <f>D33/$D$27</f>
        <v>0.17069830951097892</v>
      </c>
      <c r="D33" s="44">
        <v>28733776</v>
      </c>
      <c r="E33" s="22">
        <f t="shared" si="5"/>
        <v>0.17164543378893085</v>
      </c>
      <c r="F33" s="44">
        <v>18187194</v>
      </c>
    </row>
    <row r="34" spans="1:6" x14ac:dyDescent="0.2">
      <c r="A34" s="4"/>
      <c r="B34" s="23" t="s">
        <v>0</v>
      </c>
      <c r="C34" s="24">
        <f t="shared" ref="C34:C36" si="6">D34/$D$27</f>
        <v>2.6308792441196084E-2</v>
      </c>
      <c r="D34" s="42">
        <v>4428579</v>
      </c>
      <c r="E34" s="24">
        <f t="shared" si="5"/>
        <v>1.8905306044828644E-2</v>
      </c>
      <c r="F34" s="42">
        <v>2003167</v>
      </c>
    </row>
    <row r="35" spans="1:6" x14ac:dyDescent="0.2">
      <c r="A35" s="4"/>
      <c r="B35" s="23" t="s">
        <v>1</v>
      </c>
      <c r="C35" s="24">
        <f t="shared" si="6"/>
        <v>1.5996012944966286E-2</v>
      </c>
      <c r="D35" s="42">
        <v>2692621</v>
      </c>
      <c r="E35" s="24">
        <f t="shared" si="5"/>
        <v>1.6222599678126955E-2</v>
      </c>
      <c r="F35" s="42">
        <v>1718913</v>
      </c>
    </row>
    <row r="36" spans="1:6" x14ac:dyDescent="0.2">
      <c r="A36" s="4"/>
      <c r="B36" s="23" t="s">
        <v>2</v>
      </c>
      <c r="C36" s="24">
        <f t="shared" si="6"/>
        <v>7.7032920644051747E-2</v>
      </c>
      <c r="D36" s="42">
        <v>12967010</v>
      </c>
      <c r="E36" s="24">
        <f t="shared" si="5"/>
        <v>0.10265788047472617</v>
      </c>
      <c r="F36" s="42">
        <v>10877416</v>
      </c>
    </row>
    <row r="37" spans="1:6" ht="16" thickBot="1" x14ac:dyDescent="0.25">
      <c r="A37" s="4"/>
      <c r="B37" s="26" t="s">
        <v>13</v>
      </c>
      <c r="C37" s="27">
        <f>C33-(C34+C35+C36)</f>
        <v>5.1360583480764804E-2</v>
      </c>
      <c r="D37" s="43">
        <f>D33-D34-D35-D36</f>
        <v>8645566</v>
      </c>
      <c r="E37" s="27">
        <f t="shared" si="5"/>
        <v>3.385964759124907E-2</v>
      </c>
      <c r="F37" s="43">
        <v>3587698</v>
      </c>
    </row>
    <row r="38" spans="1:6" ht="15" customHeight="1" x14ac:dyDescent="0.2">
      <c r="A38" s="4"/>
      <c r="B38" s="5" t="s">
        <v>15</v>
      </c>
      <c r="C38" s="4"/>
      <c r="D38" s="4"/>
    </row>
    <row r="39" spans="1:6" ht="30.75" customHeight="1" x14ac:dyDescent="0.2">
      <c r="A39" s="4"/>
      <c r="B39" t="s">
        <v>20</v>
      </c>
    </row>
    <row r="40" spans="1:6" x14ac:dyDescent="0.2">
      <c r="B40" s="51" t="s">
        <v>19</v>
      </c>
      <c r="C40" s="52"/>
      <c r="D40" s="52"/>
      <c r="E40" s="52"/>
      <c r="F40" s="52"/>
    </row>
  </sheetData>
  <mergeCells count="4">
    <mergeCell ref="C3:D3"/>
    <mergeCell ref="E3:F3"/>
    <mergeCell ref="B40:F40"/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dcterms:created xsi:type="dcterms:W3CDTF">2023-02-21T13:56:59Z</dcterms:created>
  <dcterms:modified xsi:type="dcterms:W3CDTF">2023-02-22T14:13:39Z</dcterms:modified>
</cp:coreProperties>
</file>