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patrickmchugh/Desktop/2022/"/>
    </mc:Choice>
  </mc:AlternateContent>
  <xr:revisionPtr revIDLastSave="0" documentId="13_ncr:1_{EA5F3D75-D573-4549-9136-9B1EF11FA363}" xr6:coauthVersionLast="36" xr6:coauthVersionMax="36" xr10:uidLastSave="{00000000-0000-0000-0000-000000000000}"/>
  <bookViews>
    <workbookView xWindow="0" yWindow="500" windowWidth="28800" windowHeight="16240" xr2:uid="{00000000-000D-0000-FFFF-FFFF00000000}"/>
  </bookViews>
  <sheets>
    <sheet name="Table 1" sheetId="1" r:id="rId1"/>
  </sheets>
  <definedNames>
    <definedName name="_xlnm._FilterDatabase" localSheetId="0" hidden="1">'Table 1'!$A$3:$G$385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85" i="1" l="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I344" i="1"/>
  <c r="H344" i="1"/>
  <c r="G344" i="1"/>
  <c r="I343" i="1"/>
  <c r="H343" i="1"/>
  <c r="G343" i="1"/>
  <c r="I342" i="1"/>
  <c r="H342" i="1"/>
  <c r="G342" i="1"/>
  <c r="I341" i="1"/>
  <c r="H341" i="1"/>
  <c r="G341" i="1"/>
  <c r="I340" i="1"/>
  <c r="H340" i="1"/>
  <c r="G340" i="1"/>
  <c r="I339" i="1"/>
  <c r="H339" i="1"/>
  <c r="G339" i="1"/>
  <c r="I338" i="1"/>
  <c r="H338" i="1"/>
  <c r="G338" i="1"/>
  <c r="I337" i="1"/>
  <c r="H337" i="1"/>
  <c r="G337" i="1"/>
  <c r="I336" i="1"/>
  <c r="H336" i="1"/>
  <c r="G336" i="1"/>
  <c r="I335" i="1"/>
  <c r="H335" i="1"/>
  <c r="G335" i="1"/>
  <c r="I334" i="1"/>
  <c r="H334" i="1"/>
  <c r="G334" i="1"/>
  <c r="I333" i="1"/>
  <c r="H333" i="1"/>
  <c r="G333" i="1"/>
  <c r="I332" i="1"/>
  <c r="H332" i="1"/>
  <c r="G332" i="1"/>
  <c r="I331" i="1"/>
  <c r="H331" i="1"/>
  <c r="G331" i="1"/>
  <c r="I330" i="1"/>
  <c r="H330" i="1"/>
  <c r="G330" i="1"/>
  <c r="I329" i="1"/>
  <c r="H329" i="1"/>
  <c r="G329" i="1"/>
  <c r="I328" i="1"/>
  <c r="H328" i="1"/>
  <c r="G328" i="1"/>
  <c r="I327" i="1"/>
  <c r="H327" i="1"/>
  <c r="G327" i="1"/>
  <c r="I326" i="1"/>
  <c r="H326" i="1"/>
  <c r="G326" i="1"/>
  <c r="I325" i="1"/>
  <c r="H325" i="1"/>
  <c r="G325" i="1"/>
  <c r="I324" i="1"/>
  <c r="H324" i="1"/>
  <c r="G324" i="1"/>
  <c r="I323" i="1"/>
  <c r="H323" i="1"/>
  <c r="G323" i="1"/>
  <c r="I322" i="1"/>
  <c r="H322" i="1"/>
  <c r="G322" i="1"/>
  <c r="I321" i="1"/>
  <c r="H321" i="1"/>
  <c r="G321" i="1"/>
  <c r="I320" i="1"/>
  <c r="H320" i="1"/>
  <c r="G320" i="1"/>
  <c r="I319" i="1"/>
  <c r="H319" i="1"/>
  <c r="G319" i="1"/>
  <c r="I318" i="1"/>
  <c r="H318" i="1"/>
  <c r="G318" i="1"/>
  <c r="I317" i="1"/>
  <c r="H317" i="1"/>
  <c r="G317" i="1"/>
  <c r="I316" i="1"/>
  <c r="H316" i="1"/>
  <c r="G316" i="1"/>
  <c r="I315" i="1"/>
  <c r="H315" i="1"/>
  <c r="G315" i="1"/>
  <c r="I314" i="1"/>
  <c r="H314" i="1"/>
  <c r="G314" i="1"/>
  <c r="I313" i="1"/>
  <c r="H313" i="1"/>
  <c r="G313" i="1"/>
  <c r="I312" i="1"/>
  <c r="H312" i="1"/>
  <c r="G312" i="1"/>
  <c r="I311" i="1"/>
  <c r="H311" i="1"/>
  <c r="G311" i="1"/>
  <c r="I310" i="1"/>
  <c r="H310" i="1"/>
  <c r="G310" i="1"/>
  <c r="I309" i="1"/>
  <c r="H309" i="1"/>
  <c r="G309" i="1"/>
  <c r="I308" i="1"/>
  <c r="H308" i="1"/>
  <c r="G308" i="1"/>
  <c r="I307" i="1"/>
  <c r="H307" i="1"/>
  <c r="G307" i="1"/>
  <c r="I306" i="1"/>
  <c r="H306" i="1"/>
  <c r="G306" i="1"/>
  <c r="I305" i="1"/>
  <c r="H305" i="1"/>
  <c r="G305" i="1"/>
  <c r="I304" i="1"/>
  <c r="H304" i="1"/>
  <c r="G304" i="1"/>
  <c r="I303" i="1"/>
  <c r="H303" i="1"/>
  <c r="G303" i="1"/>
  <c r="I302" i="1"/>
  <c r="H302" i="1"/>
  <c r="G302" i="1"/>
  <c r="I301" i="1"/>
  <c r="H301" i="1"/>
  <c r="G301" i="1"/>
  <c r="I300" i="1"/>
  <c r="H300" i="1"/>
  <c r="G300" i="1"/>
  <c r="I299" i="1"/>
  <c r="H299" i="1"/>
  <c r="G299" i="1"/>
  <c r="I298" i="1"/>
  <c r="H298" i="1"/>
  <c r="G298" i="1"/>
  <c r="I297" i="1"/>
  <c r="H297" i="1"/>
  <c r="G297" i="1"/>
  <c r="I296" i="1"/>
  <c r="H296" i="1"/>
  <c r="G296" i="1"/>
  <c r="I295" i="1"/>
  <c r="H295" i="1"/>
  <c r="G295" i="1"/>
  <c r="I294" i="1"/>
  <c r="H294" i="1"/>
  <c r="G294" i="1"/>
  <c r="I293" i="1"/>
  <c r="H293" i="1"/>
  <c r="G293" i="1"/>
  <c r="I292" i="1"/>
  <c r="H292" i="1"/>
  <c r="G292" i="1"/>
  <c r="I291" i="1"/>
  <c r="H291" i="1"/>
  <c r="G291" i="1"/>
  <c r="I290" i="1"/>
  <c r="H290" i="1"/>
  <c r="G290" i="1"/>
  <c r="I289" i="1"/>
  <c r="H289" i="1"/>
  <c r="G289" i="1"/>
  <c r="I288" i="1"/>
  <c r="H288" i="1"/>
  <c r="G288" i="1"/>
  <c r="I287" i="1"/>
  <c r="H287" i="1"/>
  <c r="G287" i="1"/>
  <c r="I286" i="1"/>
  <c r="H286" i="1"/>
  <c r="G286" i="1"/>
  <c r="I285" i="1"/>
  <c r="H285" i="1"/>
  <c r="G285" i="1"/>
  <c r="I284" i="1"/>
  <c r="H284" i="1"/>
  <c r="G284" i="1"/>
  <c r="I283" i="1"/>
  <c r="H283" i="1"/>
  <c r="G283" i="1"/>
  <c r="I282" i="1"/>
  <c r="H282" i="1"/>
  <c r="G282" i="1"/>
  <c r="I281" i="1"/>
  <c r="H281" i="1"/>
  <c r="G281" i="1"/>
  <c r="I280" i="1"/>
  <c r="H280" i="1"/>
  <c r="G280" i="1"/>
  <c r="I279" i="1"/>
  <c r="H279" i="1"/>
  <c r="G279" i="1"/>
  <c r="I278" i="1"/>
  <c r="H278" i="1"/>
  <c r="G278" i="1"/>
  <c r="I277" i="1"/>
  <c r="H277" i="1"/>
  <c r="G277" i="1"/>
  <c r="I276" i="1"/>
  <c r="H276" i="1"/>
  <c r="G276" i="1"/>
  <c r="I275" i="1"/>
  <c r="H275" i="1"/>
  <c r="G275" i="1"/>
  <c r="I274" i="1"/>
  <c r="H274" i="1"/>
  <c r="G274" i="1"/>
  <c r="I273" i="1"/>
  <c r="H273" i="1"/>
  <c r="G273" i="1"/>
  <c r="I272" i="1"/>
  <c r="H272" i="1"/>
  <c r="G272" i="1"/>
  <c r="I271" i="1"/>
  <c r="H271" i="1"/>
  <c r="G271" i="1"/>
  <c r="I270" i="1"/>
  <c r="H270" i="1"/>
  <c r="G270" i="1"/>
  <c r="I269" i="1"/>
  <c r="H269" i="1"/>
  <c r="G269" i="1"/>
  <c r="I268" i="1"/>
  <c r="H268" i="1"/>
  <c r="G268" i="1"/>
  <c r="I267" i="1"/>
  <c r="H267" i="1"/>
  <c r="G267" i="1"/>
  <c r="I266" i="1"/>
  <c r="H266" i="1"/>
  <c r="G266" i="1"/>
  <c r="I265" i="1"/>
  <c r="H265" i="1"/>
  <c r="G265" i="1"/>
  <c r="I264" i="1"/>
  <c r="H264" i="1"/>
  <c r="G264" i="1"/>
  <c r="I263" i="1"/>
  <c r="H263" i="1"/>
  <c r="G263" i="1"/>
  <c r="I262" i="1"/>
  <c r="H262" i="1"/>
  <c r="G262" i="1"/>
  <c r="I261" i="1"/>
  <c r="H261" i="1"/>
  <c r="G261" i="1"/>
  <c r="I260" i="1"/>
  <c r="H260" i="1"/>
  <c r="G260" i="1"/>
  <c r="I259" i="1"/>
  <c r="H259" i="1"/>
  <c r="G259" i="1"/>
  <c r="I258" i="1"/>
  <c r="H258" i="1"/>
  <c r="G258" i="1"/>
  <c r="I257" i="1"/>
  <c r="H257" i="1"/>
  <c r="G257" i="1"/>
  <c r="I256" i="1"/>
  <c r="H256" i="1"/>
  <c r="G256" i="1"/>
  <c r="I255" i="1"/>
  <c r="H255" i="1"/>
  <c r="G255" i="1"/>
  <c r="I254" i="1"/>
  <c r="H254" i="1"/>
  <c r="G254" i="1"/>
  <c r="I253" i="1"/>
  <c r="H253" i="1"/>
  <c r="G253" i="1"/>
  <c r="I252" i="1"/>
  <c r="H252" i="1"/>
  <c r="G252" i="1"/>
  <c r="I251" i="1"/>
  <c r="H251" i="1"/>
  <c r="G251" i="1"/>
  <c r="I250" i="1"/>
  <c r="H250" i="1"/>
  <c r="G250" i="1"/>
  <c r="I249" i="1"/>
  <c r="H249" i="1"/>
  <c r="G249" i="1"/>
  <c r="I248" i="1"/>
  <c r="H248" i="1"/>
  <c r="G248" i="1"/>
  <c r="I247" i="1"/>
  <c r="H247" i="1"/>
  <c r="G247" i="1"/>
  <c r="I246" i="1"/>
  <c r="H246" i="1"/>
  <c r="G246" i="1"/>
  <c r="I245" i="1"/>
  <c r="H245" i="1"/>
  <c r="G245" i="1"/>
  <c r="I244" i="1"/>
  <c r="H244" i="1"/>
  <c r="G244" i="1"/>
  <c r="I243" i="1"/>
  <c r="H243" i="1"/>
  <c r="G243" i="1"/>
  <c r="I242" i="1"/>
  <c r="H242" i="1"/>
  <c r="G242" i="1"/>
  <c r="I241" i="1"/>
  <c r="H241" i="1"/>
  <c r="G241" i="1"/>
  <c r="I240" i="1"/>
  <c r="H240" i="1"/>
  <c r="G240" i="1"/>
  <c r="I239" i="1"/>
  <c r="H239" i="1"/>
  <c r="G239" i="1"/>
  <c r="I238" i="1"/>
  <c r="H238" i="1"/>
  <c r="G238" i="1"/>
  <c r="I237" i="1"/>
  <c r="H237" i="1"/>
  <c r="G237" i="1"/>
  <c r="I236" i="1"/>
  <c r="H236" i="1"/>
  <c r="G236" i="1"/>
  <c r="I235" i="1"/>
  <c r="H235" i="1"/>
  <c r="G235" i="1"/>
  <c r="I234" i="1"/>
  <c r="H234" i="1"/>
  <c r="G234" i="1"/>
  <c r="I233" i="1"/>
  <c r="H233" i="1"/>
  <c r="G233" i="1"/>
  <c r="I232" i="1"/>
  <c r="H232" i="1"/>
  <c r="G232" i="1"/>
  <c r="I231" i="1"/>
  <c r="H231" i="1"/>
  <c r="G231" i="1"/>
  <c r="I230" i="1"/>
  <c r="H230" i="1"/>
  <c r="G230" i="1"/>
  <c r="I229" i="1"/>
  <c r="H229" i="1"/>
  <c r="G229" i="1"/>
  <c r="I228" i="1"/>
  <c r="H228" i="1"/>
  <c r="G228" i="1"/>
  <c r="I227" i="1"/>
  <c r="H227" i="1"/>
  <c r="G227" i="1"/>
  <c r="I226" i="1"/>
  <c r="H226" i="1"/>
  <c r="G226" i="1"/>
  <c r="I225" i="1"/>
  <c r="H225" i="1"/>
  <c r="G225" i="1"/>
  <c r="I224" i="1"/>
  <c r="H224" i="1"/>
  <c r="G224" i="1"/>
  <c r="I223" i="1"/>
  <c r="H223" i="1"/>
  <c r="G223" i="1"/>
  <c r="I222" i="1"/>
  <c r="H222" i="1"/>
  <c r="G222" i="1"/>
  <c r="I221" i="1"/>
  <c r="H221" i="1"/>
  <c r="G221" i="1"/>
  <c r="I220" i="1"/>
  <c r="H220" i="1"/>
  <c r="G220" i="1"/>
  <c r="I219" i="1"/>
  <c r="H219" i="1"/>
  <c r="G219" i="1"/>
  <c r="I218" i="1"/>
  <c r="H218" i="1"/>
  <c r="G218" i="1"/>
  <c r="I217" i="1"/>
  <c r="H217" i="1"/>
  <c r="G217" i="1"/>
  <c r="I216" i="1"/>
  <c r="H216" i="1"/>
  <c r="G216" i="1"/>
  <c r="I215" i="1"/>
  <c r="H215" i="1"/>
  <c r="G215" i="1"/>
  <c r="I214" i="1"/>
  <c r="H214" i="1"/>
  <c r="G214" i="1"/>
  <c r="I213" i="1"/>
  <c r="H213" i="1"/>
  <c r="G213" i="1"/>
  <c r="I212" i="1"/>
  <c r="H212" i="1"/>
  <c r="G212" i="1"/>
  <c r="I211" i="1"/>
  <c r="H211" i="1"/>
  <c r="G211" i="1"/>
  <c r="I210" i="1"/>
  <c r="H210" i="1"/>
  <c r="G210" i="1"/>
  <c r="I209" i="1"/>
  <c r="H209" i="1"/>
  <c r="G209" i="1"/>
  <c r="I208" i="1"/>
  <c r="H208" i="1"/>
  <c r="G208" i="1"/>
  <c r="I207" i="1"/>
  <c r="H207" i="1"/>
  <c r="G207" i="1"/>
  <c r="I206" i="1"/>
  <c r="H206" i="1"/>
  <c r="G206" i="1"/>
  <c r="I205" i="1"/>
  <c r="H205" i="1"/>
  <c r="G205" i="1"/>
  <c r="I204" i="1"/>
  <c r="H204" i="1"/>
  <c r="G204" i="1"/>
  <c r="I203" i="1"/>
  <c r="H203" i="1"/>
  <c r="G203" i="1"/>
  <c r="I202" i="1"/>
  <c r="H202" i="1"/>
  <c r="G202" i="1"/>
  <c r="I201" i="1"/>
  <c r="H201" i="1"/>
  <c r="G201" i="1"/>
  <c r="I200" i="1"/>
  <c r="H200" i="1"/>
  <c r="G200" i="1"/>
  <c r="I199" i="1"/>
  <c r="H199" i="1"/>
  <c r="G199" i="1"/>
  <c r="I198" i="1"/>
  <c r="H198" i="1"/>
  <c r="G198" i="1"/>
  <c r="I197" i="1"/>
  <c r="H197" i="1"/>
  <c r="G197" i="1"/>
  <c r="I196" i="1"/>
  <c r="H196" i="1"/>
  <c r="G196" i="1"/>
  <c r="I195" i="1"/>
  <c r="H195" i="1"/>
  <c r="G195" i="1"/>
  <c r="I194" i="1"/>
  <c r="H194" i="1"/>
  <c r="G194" i="1"/>
  <c r="I193" i="1"/>
  <c r="H193" i="1"/>
  <c r="G193" i="1"/>
  <c r="I192" i="1"/>
  <c r="H192" i="1"/>
  <c r="G192" i="1"/>
  <c r="I191" i="1"/>
  <c r="H191" i="1"/>
  <c r="G191" i="1"/>
  <c r="I190" i="1"/>
  <c r="H190" i="1"/>
  <c r="G190" i="1"/>
  <c r="I189" i="1"/>
  <c r="H189" i="1"/>
  <c r="G189" i="1"/>
  <c r="I188" i="1"/>
  <c r="H188" i="1"/>
  <c r="G188" i="1"/>
  <c r="I187" i="1"/>
  <c r="H187" i="1"/>
  <c r="G187" i="1"/>
  <c r="I186" i="1"/>
  <c r="H186" i="1"/>
  <c r="G186" i="1"/>
  <c r="I185" i="1"/>
  <c r="H185" i="1"/>
  <c r="G185" i="1"/>
  <c r="I184" i="1"/>
  <c r="H184" i="1"/>
  <c r="G184" i="1"/>
  <c r="I183" i="1"/>
  <c r="H183" i="1"/>
  <c r="G183" i="1"/>
  <c r="I182" i="1"/>
  <c r="H182" i="1"/>
  <c r="G182" i="1"/>
  <c r="I181" i="1"/>
  <c r="H181" i="1"/>
  <c r="G181" i="1"/>
  <c r="I180" i="1"/>
  <c r="H180" i="1"/>
  <c r="G180" i="1"/>
  <c r="I179" i="1"/>
  <c r="H179" i="1"/>
  <c r="G179" i="1"/>
  <c r="I178" i="1"/>
  <c r="H178" i="1"/>
  <c r="G178" i="1"/>
  <c r="I177" i="1"/>
  <c r="H177" i="1"/>
  <c r="G177" i="1"/>
  <c r="I176" i="1"/>
  <c r="H176" i="1"/>
  <c r="G176" i="1"/>
  <c r="I175" i="1"/>
  <c r="H175" i="1"/>
  <c r="G175" i="1"/>
  <c r="I174" i="1"/>
  <c r="H174" i="1"/>
  <c r="G174" i="1"/>
  <c r="I173" i="1"/>
  <c r="H173" i="1"/>
  <c r="G173" i="1"/>
  <c r="I172" i="1"/>
  <c r="H172" i="1"/>
  <c r="G172" i="1"/>
  <c r="I171" i="1"/>
  <c r="H171" i="1"/>
  <c r="G171" i="1"/>
  <c r="I170" i="1"/>
  <c r="H170" i="1"/>
  <c r="G170" i="1"/>
  <c r="I169" i="1"/>
  <c r="H169" i="1"/>
  <c r="G169" i="1"/>
  <c r="I168" i="1"/>
  <c r="H168" i="1"/>
  <c r="G168" i="1"/>
  <c r="I167" i="1"/>
  <c r="H167" i="1"/>
  <c r="G167" i="1"/>
  <c r="I166" i="1"/>
  <c r="H166" i="1"/>
  <c r="G166" i="1"/>
  <c r="I165" i="1"/>
  <c r="H165" i="1"/>
  <c r="G165" i="1"/>
  <c r="I164" i="1"/>
  <c r="H164" i="1"/>
  <c r="G164" i="1"/>
  <c r="I163" i="1"/>
  <c r="H163" i="1"/>
  <c r="G163" i="1"/>
  <c r="I162" i="1"/>
  <c r="H162" i="1"/>
  <c r="G162" i="1"/>
  <c r="I161" i="1"/>
  <c r="H161" i="1"/>
  <c r="G161" i="1"/>
  <c r="I160" i="1"/>
  <c r="H160" i="1"/>
  <c r="G160" i="1"/>
  <c r="I159" i="1"/>
  <c r="H159" i="1"/>
  <c r="G159" i="1"/>
  <c r="I158" i="1"/>
  <c r="H158" i="1"/>
  <c r="G158" i="1"/>
  <c r="I157" i="1"/>
  <c r="H157" i="1"/>
  <c r="G157" i="1"/>
  <c r="I156" i="1"/>
  <c r="H156" i="1"/>
  <c r="G156" i="1"/>
  <c r="I155" i="1"/>
  <c r="H155" i="1"/>
  <c r="G155" i="1"/>
  <c r="I154" i="1"/>
  <c r="H154" i="1"/>
  <c r="G154" i="1"/>
  <c r="I153" i="1"/>
  <c r="H153" i="1"/>
  <c r="G153" i="1"/>
  <c r="I152" i="1"/>
  <c r="H152" i="1"/>
  <c r="G152" i="1"/>
  <c r="I151" i="1"/>
  <c r="H151" i="1"/>
  <c r="G151" i="1"/>
  <c r="I150" i="1"/>
  <c r="H150" i="1"/>
  <c r="G150" i="1"/>
  <c r="I149" i="1"/>
  <c r="H149" i="1"/>
  <c r="G149" i="1"/>
  <c r="I148" i="1"/>
  <c r="H148" i="1"/>
  <c r="G148" i="1"/>
  <c r="I147" i="1"/>
  <c r="H147" i="1"/>
  <c r="G147" i="1"/>
  <c r="I146" i="1"/>
  <c r="H146" i="1"/>
  <c r="G146" i="1"/>
  <c r="I145" i="1"/>
  <c r="H145" i="1"/>
  <c r="G145" i="1"/>
  <c r="I144" i="1"/>
  <c r="H144" i="1"/>
  <c r="G144" i="1"/>
  <c r="I143" i="1"/>
  <c r="H143" i="1"/>
  <c r="G143" i="1"/>
  <c r="I142" i="1"/>
  <c r="H142" i="1"/>
  <c r="G142" i="1"/>
  <c r="I141" i="1"/>
  <c r="H141" i="1"/>
  <c r="G141" i="1"/>
  <c r="I140" i="1"/>
  <c r="H140" i="1"/>
  <c r="G140" i="1"/>
  <c r="I139" i="1"/>
  <c r="H139" i="1"/>
  <c r="G139" i="1"/>
  <c r="I138" i="1"/>
  <c r="H138" i="1"/>
  <c r="G138" i="1"/>
  <c r="I137" i="1"/>
  <c r="H137" i="1"/>
  <c r="G137" i="1"/>
  <c r="I136" i="1"/>
  <c r="H136" i="1"/>
  <c r="G136" i="1"/>
  <c r="I135" i="1"/>
  <c r="H135" i="1"/>
  <c r="G135" i="1"/>
  <c r="I134" i="1"/>
  <c r="H134" i="1"/>
  <c r="G134" i="1"/>
  <c r="I133" i="1"/>
  <c r="H133" i="1"/>
  <c r="G133" i="1"/>
  <c r="I132" i="1"/>
  <c r="H132" i="1"/>
  <c r="G132" i="1"/>
  <c r="I131" i="1"/>
  <c r="H131" i="1"/>
  <c r="G131" i="1"/>
  <c r="I130" i="1"/>
  <c r="H130" i="1"/>
  <c r="G130" i="1"/>
  <c r="I129" i="1"/>
  <c r="H129" i="1"/>
  <c r="G129" i="1"/>
  <c r="I128" i="1"/>
  <c r="H128" i="1"/>
  <c r="G128" i="1"/>
  <c r="I127" i="1"/>
  <c r="H127" i="1"/>
  <c r="G127" i="1"/>
  <c r="I126" i="1"/>
  <c r="H126" i="1"/>
  <c r="G126" i="1"/>
  <c r="I125" i="1"/>
  <c r="H125" i="1"/>
  <c r="G125" i="1"/>
  <c r="I124" i="1"/>
  <c r="H124" i="1"/>
  <c r="G124" i="1"/>
  <c r="I123" i="1"/>
  <c r="H123" i="1"/>
  <c r="G123" i="1"/>
  <c r="I122" i="1"/>
  <c r="H122" i="1"/>
  <c r="G122" i="1"/>
  <c r="I121" i="1"/>
  <c r="H121" i="1"/>
  <c r="G121" i="1"/>
  <c r="I120" i="1"/>
  <c r="H120" i="1"/>
  <c r="G120" i="1"/>
  <c r="I119" i="1"/>
  <c r="H119" i="1"/>
  <c r="G119" i="1"/>
  <c r="I118" i="1"/>
  <c r="H118" i="1"/>
  <c r="G118" i="1"/>
  <c r="I117" i="1"/>
  <c r="H117" i="1"/>
  <c r="G117" i="1"/>
  <c r="I116" i="1"/>
  <c r="H116" i="1"/>
  <c r="G116" i="1"/>
  <c r="I115" i="1"/>
  <c r="H115" i="1"/>
  <c r="G115" i="1"/>
  <c r="I114" i="1"/>
  <c r="H114" i="1"/>
  <c r="G114" i="1"/>
  <c r="I113" i="1"/>
  <c r="H113" i="1"/>
  <c r="G113" i="1"/>
  <c r="I112" i="1"/>
  <c r="H112" i="1"/>
  <c r="G112" i="1"/>
  <c r="I111" i="1"/>
  <c r="H111" i="1"/>
  <c r="G111" i="1"/>
  <c r="I110" i="1"/>
  <c r="H110" i="1"/>
  <c r="G110" i="1"/>
  <c r="I109" i="1"/>
  <c r="H109" i="1"/>
  <c r="G109" i="1"/>
  <c r="I108" i="1"/>
  <c r="H108" i="1"/>
  <c r="G108" i="1"/>
  <c r="I107" i="1"/>
  <c r="H107" i="1"/>
  <c r="G107" i="1"/>
  <c r="I106" i="1"/>
  <c r="H106" i="1"/>
  <c r="G106" i="1"/>
  <c r="I105" i="1"/>
  <c r="H105" i="1"/>
  <c r="G105" i="1"/>
  <c r="I104" i="1"/>
  <c r="H104" i="1"/>
  <c r="G104" i="1"/>
  <c r="I103" i="1"/>
  <c r="H103" i="1"/>
  <c r="G103" i="1"/>
  <c r="I102" i="1"/>
  <c r="H102" i="1"/>
  <c r="G102" i="1"/>
  <c r="I101" i="1"/>
  <c r="H101" i="1"/>
  <c r="G101" i="1"/>
  <c r="I100" i="1"/>
  <c r="H100" i="1"/>
  <c r="G100" i="1"/>
  <c r="I99" i="1"/>
  <c r="H99" i="1"/>
  <c r="G99" i="1"/>
  <c r="I98" i="1"/>
  <c r="H98" i="1"/>
  <c r="G98" i="1"/>
  <c r="I97" i="1"/>
  <c r="H97" i="1"/>
  <c r="G97" i="1"/>
  <c r="I96" i="1"/>
  <c r="H96" i="1"/>
  <c r="G96" i="1"/>
  <c r="I95" i="1"/>
  <c r="H95" i="1"/>
  <c r="G95" i="1"/>
  <c r="I94" i="1"/>
  <c r="H94" i="1"/>
  <c r="G94" i="1"/>
  <c r="I93" i="1"/>
  <c r="H93" i="1"/>
  <c r="G93" i="1"/>
  <c r="I92" i="1"/>
  <c r="H92" i="1"/>
  <c r="G92" i="1"/>
  <c r="I91" i="1"/>
  <c r="H91" i="1"/>
  <c r="G91" i="1"/>
  <c r="I90" i="1"/>
  <c r="H90" i="1"/>
  <c r="G90" i="1"/>
  <c r="I89" i="1"/>
  <c r="H89" i="1"/>
  <c r="G89" i="1"/>
  <c r="I88" i="1"/>
  <c r="H88" i="1"/>
  <c r="G88" i="1"/>
  <c r="I87" i="1"/>
  <c r="H87" i="1"/>
  <c r="G87" i="1"/>
  <c r="I86" i="1"/>
  <c r="H86" i="1"/>
  <c r="G86" i="1"/>
  <c r="I85" i="1"/>
  <c r="H85" i="1"/>
  <c r="G85" i="1"/>
  <c r="I84" i="1"/>
  <c r="H84" i="1"/>
  <c r="G84" i="1"/>
  <c r="I83" i="1"/>
  <c r="H83" i="1"/>
  <c r="G83" i="1"/>
  <c r="I82" i="1"/>
  <c r="H82" i="1"/>
  <c r="G82" i="1"/>
  <c r="I81" i="1"/>
  <c r="H81" i="1"/>
  <c r="G81" i="1"/>
  <c r="I80" i="1"/>
  <c r="H80" i="1"/>
  <c r="G80" i="1"/>
  <c r="I79" i="1"/>
  <c r="H79" i="1"/>
  <c r="G79" i="1"/>
  <c r="I78" i="1"/>
  <c r="H78" i="1"/>
  <c r="G78" i="1"/>
  <c r="I77" i="1"/>
  <c r="H77" i="1"/>
  <c r="G77" i="1"/>
  <c r="I76" i="1"/>
  <c r="H76" i="1"/>
  <c r="G76" i="1"/>
  <c r="I75" i="1"/>
  <c r="H75" i="1"/>
  <c r="G75" i="1"/>
  <c r="I74" i="1"/>
  <c r="H74" i="1"/>
  <c r="G74" i="1"/>
  <c r="I73" i="1"/>
  <c r="H73" i="1"/>
  <c r="G73" i="1"/>
  <c r="I72" i="1"/>
  <c r="H72" i="1"/>
  <c r="G72" i="1"/>
  <c r="I71" i="1"/>
  <c r="H71" i="1"/>
  <c r="G71" i="1"/>
  <c r="I70" i="1"/>
  <c r="H70" i="1"/>
  <c r="G70" i="1"/>
  <c r="I69" i="1"/>
  <c r="H69" i="1"/>
  <c r="G69" i="1"/>
  <c r="I68" i="1"/>
  <c r="H68" i="1"/>
  <c r="G68" i="1"/>
  <c r="I67" i="1"/>
  <c r="H67" i="1"/>
  <c r="G67" i="1"/>
  <c r="I66" i="1"/>
  <c r="H66" i="1"/>
  <c r="G66" i="1"/>
  <c r="I65" i="1"/>
  <c r="H65" i="1"/>
  <c r="G65" i="1"/>
  <c r="I64" i="1"/>
  <c r="H64" i="1"/>
  <c r="G64" i="1"/>
  <c r="I63" i="1"/>
  <c r="H63" i="1"/>
  <c r="G63" i="1"/>
  <c r="I62" i="1"/>
  <c r="H62" i="1"/>
  <c r="G62" i="1"/>
  <c r="I61" i="1"/>
  <c r="H61" i="1"/>
  <c r="G61" i="1"/>
  <c r="I60" i="1"/>
  <c r="H60" i="1"/>
  <c r="G60" i="1"/>
  <c r="I59" i="1"/>
  <c r="H59" i="1"/>
  <c r="G59" i="1"/>
  <c r="I58" i="1"/>
  <c r="H58" i="1"/>
  <c r="G58" i="1"/>
  <c r="I57" i="1"/>
  <c r="H57" i="1"/>
  <c r="G57" i="1"/>
  <c r="I56" i="1"/>
  <c r="H56" i="1"/>
  <c r="G56" i="1"/>
  <c r="I55" i="1"/>
  <c r="H55" i="1"/>
  <c r="G55" i="1"/>
  <c r="I54" i="1"/>
  <c r="H54" i="1"/>
  <c r="G54" i="1"/>
  <c r="I53" i="1"/>
  <c r="H53" i="1"/>
  <c r="G53" i="1"/>
  <c r="I52" i="1"/>
  <c r="H52" i="1"/>
  <c r="G52" i="1"/>
  <c r="I51" i="1"/>
  <c r="H51" i="1"/>
  <c r="G51" i="1"/>
  <c r="I50" i="1"/>
  <c r="H50" i="1"/>
  <c r="G50" i="1"/>
  <c r="I49" i="1"/>
  <c r="H49" i="1"/>
  <c r="G49" i="1"/>
  <c r="I48" i="1"/>
  <c r="H48" i="1"/>
  <c r="G48" i="1"/>
  <c r="I47" i="1"/>
  <c r="H47" i="1"/>
  <c r="G47" i="1"/>
  <c r="I46" i="1"/>
  <c r="H46" i="1"/>
  <c r="G46" i="1"/>
  <c r="I45" i="1"/>
  <c r="H45" i="1"/>
  <c r="G45" i="1"/>
  <c r="I44" i="1"/>
  <c r="H44" i="1"/>
  <c r="G44" i="1"/>
  <c r="I43" i="1"/>
  <c r="H43" i="1"/>
  <c r="G43" i="1"/>
  <c r="I42" i="1"/>
  <c r="H42" i="1"/>
  <c r="G42" i="1"/>
  <c r="I41" i="1"/>
  <c r="H41" i="1"/>
  <c r="G41" i="1"/>
  <c r="I40" i="1"/>
  <c r="H40" i="1"/>
  <c r="G40" i="1"/>
  <c r="I39" i="1"/>
  <c r="H39" i="1"/>
  <c r="G39" i="1"/>
  <c r="I38" i="1"/>
  <c r="H38" i="1"/>
  <c r="G38" i="1"/>
  <c r="I37" i="1"/>
  <c r="H37" i="1"/>
  <c r="G37" i="1"/>
  <c r="I36" i="1"/>
  <c r="H36" i="1"/>
  <c r="G36" i="1"/>
  <c r="I35" i="1"/>
  <c r="H35" i="1"/>
  <c r="G35" i="1"/>
  <c r="I34" i="1"/>
  <c r="H34" i="1"/>
  <c r="G34" i="1"/>
  <c r="I33" i="1"/>
  <c r="H33" i="1"/>
  <c r="G33" i="1"/>
  <c r="I32" i="1"/>
  <c r="H32" i="1"/>
  <c r="G32" i="1"/>
  <c r="I31" i="1"/>
  <c r="H31" i="1"/>
  <c r="G31" i="1"/>
  <c r="I30" i="1"/>
  <c r="H30" i="1"/>
  <c r="G30" i="1"/>
  <c r="I29" i="1"/>
  <c r="H29" i="1"/>
  <c r="G29" i="1"/>
  <c r="I28" i="1"/>
  <c r="H28" i="1"/>
  <c r="G28" i="1"/>
  <c r="I27" i="1"/>
  <c r="H27" i="1"/>
  <c r="G27" i="1"/>
  <c r="I26" i="1"/>
  <c r="H26" i="1"/>
  <c r="G26" i="1"/>
  <c r="I25" i="1"/>
  <c r="H25" i="1"/>
  <c r="G25" i="1"/>
  <c r="I24" i="1"/>
  <c r="H24" i="1"/>
  <c r="G24" i="1"/>
  <c r="I23" i="1"/>
  <c r="H23" i="1"/>
  <c r="G23" i="1"/>
  <c r="I22" i="1"/>
  <c r="H22" i="1"/>
  <c r="G22" i="1"/>
  <c r="I21" i="1"/>
  <c r="H21" i="1"/>
  <c r="G21" i="1"/>
  <c r="I20" i="1"/>
  <c r="H20" i="1"/>
  <c r="G20" i="1"/>
  <c r="I19" i="1"/>
  <c r="H19" i="1"/>
  <c r="G19" i="1"/>
  <c r="I18" i="1"/>
  <c r="H18" i="1"/>
  <c r="G18" i="1"/>
  <c r="I17" i="1"/>
  <c r="H17" i="1"/>
  <c r="G17" i="1"/>
  <c r="I16" i="1"/>
  <c r="H16" i="1"/>
  <c r="G16" i="1"/>
  <c r="I15" i="1"/>
  <c r="H15" i="1"/>
  <c r="G15" i="1"/>
  <c r="I14" i="1"/>
  <c r="H14" i="1"/>
  <c r="G14" i="1"/>
  <c r="I13" i="1"/>
  <c r="H13" i="1"/>
  <c r="G13" i="1"/>
  <c r="I12" i="1"/>
  <c r="H12" i="1"/>
  <c r="G12" i="1"/>
  <c r="I11" i="1"/>
  <c r="H11" i="1"/>
  <c r="G11" i="1"/>
  <c r="I10" i="1"/>
  <c r="H10" i="1"/>
  <c r="G10" i="1"/>
  <c r="I9" i="1"/>
  <c r="H9" i="1"/>
  <c r="G9" i="1"/>
  <c r="I8" i="1"/>
  <c r="H8" i="1"/>
  <c r="G8" i="1"/>
  <c r="I7" i="1"/>
  <c r="H7" i="1"/>
  <c r="G7" i="1"/>
  <c r="I6" i="1"/>
  <c r="H6" i="1"/>
  <c r="G6" i="1"/>
  <c r="I5" i="1"/>
  <c r="H5" i="1"/>
  <c r="G5" i="1"/>
  <c r="I4" i="1"/>
  <c r="H4" i="1"/>
  <c r="G4" i="1"/>
</calcChain>
</file>

<file path=xl/sharedStrings.xml><?xml version="1.0" encoding="utf-8"?>
<sst xmlns="http://schemas.openxmlformats.org/spreadsheetml/2006/main" count="776" uniqueCount="68">
  <si>
    <t>Year</t>
  </si>
  <si>
    <t>Offense Category</t>
  </si>
  <si>
    <t>2012</t>
  </si>
  <si>
    <t>SMUGGLING</t>
  </si>
  <si>
    <t>KIDNAPPING</t>
  </si>
  <si>
    <t>SEX ASSAULT</t>
  </si>
  <si>
    <t>TAX REVENUE</t>
  </si>
  <si>
    <t>STOLEN PROPERTY</t>
  </si>
  <si>
    <t>ELECTION LAWS</t>
  </si>
  <si>
    <t>BRIBERY</t>
  </si>
  <si>
    <t>TRAFFIC OFFENSE / DWI</t>
  </si>
  <si>
    <t>HOMICIDE</t>
  </si>
  <si>
    <t>GAMBLING</t>
  </si>
  <si>
    <t>PUBLIC ORDER CRIMES</t>
  </si>
  <si>
    <t>OBSTRUCT POLICE</t>
  </si>
  <si>
    <t>SEX OFFENSE</t>
  </si>
  <si>
    <t>ASSAULT</t>
  </si>
  <si>
    <t>ESCAPE</t>
  </si>
  <si>
    <t>FRAUD</t>
  </si>
  <si>
    <t>TERRORISTIC THREAT</t>
  </si>
  <si>
    <t>MORALS /DECENCY  CRIME</t>
  </si>
  <si>
    <t>CONSERVATION</t>
  </si>
  <si>
    <t>CRIMES AGAINST PERSON</t>
  </si>
  <si>
    <t>ROBBERY</t>
  </si>
  <si>
    <t>COMMERCIAL SEX</t>
  </si>
  <si>
    <t>FAMILY OFFENSE</t>
  </si>
  <si>
    <t>BURGLARY</t>
  </si>
  <si>
    <t>WEAPON OFFENSE</t>
  </si>
  <si>
    <t>VEHICLE THEFT</t>
  </si>
  <si>
    <t>DANGEROUS DRUGS</t>
  </si>
  <si>
    <t>ARSON</t>
  </si>
  <si>
    <t>LIQUOR</t>
  </si>
  <si>
    <t>CLASS C MISDEMEANOR</t>
  </si>
  <si>
    <t>DAMAGE PROPERTY</t>
  </si>
  <si>
    <t>PUBLIC PEACE</t>
  </si>
  <si>
    <t>INVADE PRIVACY</t>
  </si>
  <si>
    <t>FORGERY</t>
  </si>
  <si>
    <t>PROPERTY CRIMES</t>
  </si>
  <si>
    <t>LARCENY</t>
  </si>
  <si>
    <t>OBSTRUCT / CONTEMPT / PERJURY</t>
  </si>
  <si>
    <t>OBSCENE MATERIAL</t>
  </si>
  <si>
    <t>HEALTH-SAFETY</t>
  </si>
  <si>
    <t>CIVIL RIGHTS</t>
  </si>
  <si>
    <t>DRUNKENNESS</t>
  </si>
  <si>
    <t>2013</t>
  </si>
  <si>
    <t>BREACH OF COMPUTER SECURITY</t>
  </si>
  <si>
    <t>2014</t>
  </si>
  <si>
    <t>ARREST DATA NOT CLEAR</t>
  </si>
  <si>
    <t>2015</t>
  </si>
  <si>
    <t>TRAFFICKING/SMUGGLING</t>
  </si>
  <si>
    <t>VAGRANCY</t>
  </si>
  <si>
    <t>EMBEZZLEMENT</t>
  </si>
  <si>
    <t>2016</t>
  </si>
  <si>
    <t>ABORTION</t>
  </si>
  <si>
    <t>2017</t>
  </si>
  <si>
    <t>2018</t>
  </si>
  <si>
    <t>2019</t>
  </si>
  <si>
    <t>2020</t>
  </si>
  <si>
    <t>Illegal Share of Convictions</t>
  </si>
  <si>
    <t>Legal Immigrants</t>
  </si>
  <si>
    <t>Illegal Conviction Rate per 100,000*</t>
  </si>
  <si>
    <t>Other/ Unknown</t>
  </si>
  <si>
    <t>Illegals Identified at Arrest/Intake</t>
  </si>
  <si>
    <t>Illegals Identified in Prison</t>
  </si>
  <si>
    <t>Texas Population Conviction Rate per 100,000</t>
  </si>
  <si>
    <t>Shaded areas show the offense categories in each year for which illegal immigrants have higher conviction rates than the total population. The number of illegals may continue to rise as the state identifies the "unknowns". Convictions for homicides and sex assaults are in red.</t>
  </si>
  <si>
    <t>* Based on illegal immigrant population as estimated by the Center for Migration Studies. No estimate is currently available for 2020.</t>
  </si>
  <si>
    <t>Table 1. Number and Rate of Convictions by Immigration Status in Texas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</si>
</sst>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sz val="1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6">
    <xf numFmtId="0" fontId="0" fillId="0" borderId="0" xfId="0"/>
    <xf numFmtId="2" fontId="0" fillId="0" borderId="0" xfId="0" applyNumberFormat="1"/>
    <xf numFmtId="49" fontId="0" fillId="0" borderId="0" xfId="0" applyNumberFormat="1"/>
    <xf numFmtId="0" fontId="2" fillId="0" borderId="0" xfId="0" applyFont="1"/>
    <xf numFmtId="164" fontId="2" fillId="0" borderId="0" xfId="1" applyNumberFormat="1" applyFont="1"/>
    <xf numFmtId="165" fontId="2" fillId="0" borderId="0" xfId="2" applyNumberFormat="1" applyFont="1" applyFill="1"/>
    <xf numFmtId="2" fontId="0" fillId="0" borderId="0" xfId="2" applyNumberFormat="1" applyFont="1"/>
    <xf numFmtId="164" fontId="0" fillId="0" borderId="0" xfId="1" applyNumberFormat="1" applyFont="1"/>
    <xf numFmtId="165" fontId="0" fillId="0" borderId="0" xfId="2" applyNumberFormat="1" applyFont="1" applyFill="1"/>
    <xf numFmtId="49" fontId="0" fillId="2" borderId="0" xfId="0" applyNumberFormat="1" applyFill="1"/>
    <xf numFmtId="0" fontId="0" fillId="2" borderId="0" xfId="0" applyFill="1"/>
    <xf numFmtId="164" fontId="0" fillId="2" borderId="0" xfId="1" applyNumberFormat="1" applyFont="1" applyFill="1"/>
    <xf numFmtId="165" fontId="0" fillId="2" borderId="0" xfId="2" applyNumberFormat="1" applyFont="1" applyFill="1"/>
    <xf numFmtId="2" fontId="0" fillId="2" borderId="0" xfId="2" applyNumberFormat="1" applyFont="1" applyFill="1"/>
    <xf numFmtId="0" fontId="2" fillId="2" borderId="0" xfId="0" applyFont="1" applyFill="1"/>
    <xf numFmtId="164" fontId="2" fillId="2" borderId="0" xfId="1" applyNumberFormat="1" applyFont="1" applyFill="1"/>
    <xf numFmtId="165" fontId="2" fillId="2" borderId="0" xfId="2" applyNumberFormat="1" applyFont="1" applyFill="1"/>
    <xf numFmtId="2" fontId="2" fillId="2" borderId="0" xfId="2" applyNumberFormat="1" applyFont="1" applyFill="1"/>
    <xf numFmtId="49" fontId="2" fillId="2" borderId="0" xfId="0" applyNumberFormat="1" applyFont="1" applyFill="1"/>
    <xf numFmtId="49" fontId="2" fillId="0" borderId="0" xfId="0" applyNumberFormat="1" applyFont="1"/>
    <xf numFmtId="2" fontId="2" fillId="0" borderId="0" xfId="2" applyNumberFormat="1" applyFont="1"/>
    <xf numFmtId="0" fontId="0" fillId="0" borderId="0" xfId="0" applyFill="1"/>
    <xf numFmtId="0" fontId="3" fillId="3" borderId="2" xfId="0" applyFont="1" applyFill="1" applyBorder="1" applyAlignment="1">
      <alignment wrapText="1"/>
    </xf>
    <xf numFmtId="49" fontId="3" fillId="3" borderId="1" xfId="0" applyNumberFormat="1" applyFont="1" applyFill="1" applyBorder="1" applyAlignment="1">
      <alignment wrapText="1"/>
    </xf>
    <xf numFmtId="0" fontId="5" fillId="0" borderId="0" xfId="0" applyFont="1"/>
    <xf numFmtId="164" fontId="5" fillId="0" borderId="0" xfId="1" applyNumberFormat="1" applyFont="1"/>
    <xf numFmtId="165" fontId="5" fillId="0" borderId="0" xfId="2" applyNumberFormat="1" applyFont="1" applyFill="1"/>
    <xf numFmtId="2" fontId="5" fillId="0" borderId="0" xfId="2" applyNumberFormat="1" applyFont="1"/>
    <xf numFmtId="0" fontId="5" fillId="0" borderId="0" xfId="0" applyFont="1" applyFill="1"/>
    <xf numFmtId="164" fontId="5" fillId="0" borderId="0" xfId="1" applyNumberFormat="1" applyFont="1" applyFill="1"/>
    <xf numFmtId="0" fontId="5" fillId="2" borderId="0" xfId="0" applyFont="1" applyFill="1"/>
    <xf numFmtId="164" fontId="5" fillId="2" borderId="0" xfId="1" applyNumberFormat="1" applyFont="1" applyFill="1"/>
    <xf numFmtId="165" fontId="5" fillId="2" borderId="0" xfId="2" applyNumberFormat="1" applyFont="1" applyFill="1"/>
    <xf numFmtId="2" fontId="5" fillId="2" borderId="0" xfId="2" applyNumberFormat="1" applyFont="1" applyFill="1"/>
    <xf numFmtId="49" fontId="5" fillId="2" borderId="0" xfId="0" applyNumberFormat="1" applyFont="1" applyFill="1"/>
    <xf numFmtId="49" fontId="0" fillId="2" borderId="0" xfId="0" applyNumberFormat="1" applyFont="1" applyFill="1"/>
    <xf numFmtId="0" fontId="0" fillId="2" borderId="0" xfId="0" applyFont="1" applyFill="1"/>
    <xf numFmtId="0" fontId="3" fillId="3" borderId="3" xfId="0" applyFont="1" applyFill="1" applyBorder="1" applyAlignment="1">
      <alignment horizontal="right" wrapText="1"/>
    </xf>
    <xf numFmtId="2" fontId="3" fillId="3" borderId="3" xfId="0" applyNumberFormat="1" applyFont="1" applyFill="1" applyBorder="1" applyAlignment="1">
      <alignment horizontal="right" wrapText="1"/>
    </xf>
    <xf numFmtId="2" fontId="3" fillId="3" borderId="4" xfId="0" applyNumberFormat="1" applyFont="1" applyFill="1" applyBorder="1" applyAlignment="1">
      <alignment horizontal="right" wrapText="1"/>
    </xf>
    <xf numFmtId="49" fontId="0" fillId="0" borderId="0" xfId="0" applyNumberFormat="1" applyFill="1"/>
    <xf numFmtId="164" fontId="0" fillId="0" borderId="0" xfId="1" applyNumberFormat="1" applyFont="1" applyFill="1"/>
    <xf numFmtId="2" fontId="0" fillId="0" borderId="0" xfId="2" applyNumberFormat="1" applyFont="1" applyFill="1"/>
    <xf numFmtId="0" fontId="2" fillId="0" borderId="0" xfId="0" applyFont="1" applyFill="1"/>
    <xf numFmtId="0" fontId="0" fillId="3" borderId="0" xfId="0" applyFill="1" applyAlignment="1">
      <alignment horizontal="left" wrapText="1"/>
    </xf>
    <xf numFmtId="0" fontId="4" fillId="3" borderId="0" xfId="0" applyFont="1" applyFill="1" applyAlignment="1">
      <alignment horizontal="lef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86"/>
  <sheetViews>
    <sheetView tabSelected="1" zoomScaleNormal="100" workbookViewId="0">
      <pane ySplit="3" topLeftCell="A4" activePane="bottomLeft" state="frozen"/>
      <selection pane="bottomLeft" activeCell="J133" sqref="J133"/>
    </sheetView>
  </sheetViews>
  <sheetFormatPr baseColWidth="10" defaultColWidth="8.83203125" defaultRowHeight="15" x14ac:dyDescent="0.2"/>
  <cols>
    <col min="1" max="1" width="6" customWidth="1"/>
    <col min="2" max="2" width="32.33203125" customWidth="1"/>
    <col min="3" max="3" width="11" customWidth="1"/>
    <col min="4" max="4" width="13" customWidth="1"/>
    <col min="5" max="5" width="11.83203125" customWidth="1"/>
    <col min="6" max="6" width="9.83203125" customWidth="1"/>
    <col min="7" max="7" width="11.5" style="21" customWidth="1"/>
    <col min="8" max="8" width="12.6640625" style="1" customWidth="1"/>
    <col min="9" max="9" width="10.5" style="1" customWidth="1"/>
    <col min="10" max="10" width="9.1640625" style="1"/>
  </cols>
  <sheetData>
    <row r="1" spans="1:9" ht="31" customHeight="1" x14ac:dyDescent="0.25">
      <c r="A1" s="45" t="s">
        <v>67</v>
      </c>
      <c r="B1" s="45"/>
      <c r="C1" s="45"/>
      <c r="D1" s="45"/>
      <c r="E1" s="45"/>
      <c r="F1" s="45"/>
      <c r="G1" s="45"/>
      <c r="H1" s="45"/>
      <c r="I1" s="45"/>
    </row>
    <row r="2" spans="1:9" ht="33.5" customHeight="1" thickBot="1" x14ac:dyDescent="0.25">
      <c r="A2" s="44" t="s">
        <v>65</v>
      </c>
      <c r="B2" s="44"/>
      <c r="C2" s="44"/>
      <c r="D2" s="44"/>
      <c r="E2" s="44"/>
      <c r="F2" s="44"/>
      <c r="G2" s="44"/>
      <c r="H2" s="44"/>
      <c r="I2" s="44"/>
    </row>
    <row r="3" spans="1:9" ht="78" customHeight="1" thickBot="1" x14ac:dyDescent="0.25">
      <c r="A3" s="23" t="s">
        <v>0</v>
      </c>
      <c r="B3" s="22" t="s">
        <v>1</v>
      </c>
      <c r="C3" s="37" t="s">
        <v>59</v>
      </c>
      <c r="D3" s="37" t="s">
        <v>62</v>
      </c>
      <c r="E3" s="37" t="s">
        <v>63</v>
      </c>
      <c r="F3" s="37" t="s">
        <v>61</v>
      </c>
      <c r="G3" s="37" t="s">
        <v>58</v>
      </c>
      <c r="H3" s="38" t="s">
        <v>60</v>
      </c>
      <c r="I3" s="39" t="s">
        <v>64</v>
      </c>
    </row>
    <row r="4" spans="1:9" x14ac:dyDescent="0.2">
      <c r="A4" s="9" t="s">
        <v>2</v>
      </c>
      <c r="B4" s="10" t="s">
        <v>3</v>
      </c>
      <c r="C4" s="11">
        <v>9</v>
      </c>
      <c r="D4" s="11">
        <v>9</v>
      </c>
      <c r="E4" s="11">
        <v>0</v>
      </c>
      <c r="F4" s="11">
        <v>14</v>
      </c>
      <c r="G4" s="12">
        <f t="shared" ref="G4:G67" si="0">(D4+E4)/SUM(C4:F4)</f>
        <v>0.28125</v>
      </c>
      <c r="H4" s="13">
        <f>(D4+E4)/(1649000/100000)</f>
        <v>0.54578532443905403</v>
      </c>
      <c r="I4" s="13">
        <f>(C4+D4+E4+F4)/(26084120/100000)</f>
        <v>0.12268000607266029</v>
      </c>
    </row>
    <row r="5" spans="1:9" x14ac:dyDescent="0.2">
      <c r="A5" s="9" t="s">
        <v>2</v>
      </c>
      <c r="B5" s="10" t="s">
        <v>4</v>
      </c>
      <c r="C5" s="11">
        <v>3</v>
      </c>
      <c r="D5" s="11">
        <v>42</v>
      </c>
      <c r="E5" s="11">
        <v>1</v>
      </c>
      <c r="F5" s="11">
        <v>165</v>
      </c>
      <c r="G5" s="12">
        <f t="shared" si="0"/>
        <v>0.20379146919431279</v>
      </c>
      <c r="H5" s="13">
        <f t="shared" ref="H5:H44" si="1">(D5+E5)/(1649000/100000)</f>
        <v>2.6076409945421468</v>
      </c>
      <c r="I5" s="13">
        <f t="shared" ref="I5:I44" si="2">(C5+D5+E5+F5)/(26084120/100000)</f>
        <v>0.80892129004160385</v>
      </c>
    </row>
    <row r="6" spans="1:9" x14ac:dyDescent="0.2">
      <c r="A6" s="9" t="s">
        <v>2</v>
      </c>
      <c r="B6" s="14" t="s">
        <v>5</v>
      </c>
      <c r="C6" s="15">
        <v>148</v>
      </c>
      <c r="D6" s="15">
        <v>249</v>
      </c>
      <c r="E6" s="15">
        <v>89</v>
      </c>
      <c r="F6" s="15">
        <v>2307</v>
      </c>
      <c r="G6" s="16">
        <f t="shared" si="0"/>
        <v>0.12101682778374508</v>
      </c>
      <c r="H6" s="17">
        <f t="shared" si="1"/>
        <v>20.497271073377807</v>
      </c>
      <c r="I6" s="17">
        <f t="shared" si="2"/>
        <v>10.70766428002938</v>
      </c>
    </row>
    <row r="7" spans="1:9" x14ac:dyDescent="0.2">
      <c r="A7" s="9" t="s">
        <v>2</v>
      </c>
      <c r="B7" s="10" t="s">
        <v>6</v>
      </c>
      <c r="C7" s="11">
        <v>4</v>
      </c>
      <c r="D7" s="11">
        <v>4</v>
      </c>
      <c r="E7" s="11">
        <v>0</v>
      </c>
      <c r="F7" s="11">
        <v>26</v>
      </c>
      <c r="G7" s="12">
        <f t="shared" si="0"/>
        <v>0.11764705882352941</v>
      </c>
      <c r="H7" s="13">
        <f t="shared" si="1"/>
        <v>0.24257125530624624</v>
      </c>
      <c r="I7" s="13">
        <f t="shared" si="2"/>
        <v>0.13034750645220156</v>
      </c>
    </row>
    <row r="8" spans="1:9" x14ac:dyDescent="0.2">
      <c r="A8" s="9" t="s">
        <v>2</v>
      </c>
      <c r="B8" s="10" t="s">
        <v>7</v>
      </c>
      <c r="C8" s="11">
        <v>10</v>
      </c>
      <c r="D8" s="11">
        <v>25</v>
      </c>
      <c r="E8" s="11">
        <v>1</v>
      </c>
      <c r="F8" s="11">
        <v>190</v>
      </c>
      <c r="G8" s="12">
        <f t="shared" si="0"/>
        <v>0.11504424778761062</v>
      </c>
      <c r="H8" s="13">
        <f t="shared" si="1"/>
        <v>1.5767131594906005</v>
      </c>
      <c r="I8" s="13">
        <f t="shared" si="2"/>
        <v>0.86642754288816337</v>
      </c>
    </row>
    <row r="9" spans="1:9" x14ac:dyDescent="0.2">
      <c r="A9" s="9" t="s">
        <v>2</v>
      </c>
      <c r="B9" s="10" t="s">
        <v>8</v>
      </c>
      <c r="C9" s="11">
        <v>0</v>
      </c>
      <c r="D9" s="11">
        <v>1</v>
      </c>
      <c r="E9" s="11">
        <v>0</v>
      </c>
      <c r="F9" s="11">
        <v>10</v>
      </c>
      <c r="G9" s="12">
        <f t="shared" si="0"/>
        <v>9.0909090909090912E-2</v>
      </c>
      <c r="H9" s="13">
        <f t="shared" si="1"/>
        <v>6.0642813826561559E-2</v>
      </c>
      <c r="I9" s="13">
        <f t="shared" si="2"/>
        <v>4.2171252087476976E-2</v>
      </c>
    </row>
    <row r="10" spans="1:9" x14ac:dyDescent="0.2">
      <c r="A10" s="9" t="s">
        <v>2</v>
      </c>
      <c r="B10" s="10" t="s">
        <v>9</v>
      </c>
      <c r="C10" s="11">
        <v>4</v>
      </c>
      <c r="D10" s="11">
        <v>4</v>
      </c>
      <c r="E10" s="11">
        <v>0</v>
      </c>
      <c r="F10" s="11">
        <v>39</v>
      </c>
      <c r="G10" s="12">
        <f t="shared" si="0"/>
        <v>8.5106382978723402E-2</v>
      </c>
      <c r="H10" s="13">
        <f t="shared" si="1"/>
        <v>0.24257125530624624</v>
      </c>
      <c r="I10" s="13">
        <f t="shared" si="2"/>
        <v>0.1801862589192198</v>
      </c>
    </row>
    <row r="11" spans="1:9" x14ac:dyDescent="0.2">
      <c r="A11" s="34" t="s">
        <v>2</v>
      </c>
      <c r="B11" s="30" t="s">
        <v>10</v>
      </c>
      <c r="C11" s="31">
        <v>5163</v>
      </c>
      <c r="D11" s="31">
        <v>8149</v>
      </c>
      <c r="E11" s="31">
        <v>120</v>
      </c>
      <c r="F11" s="31">
        <v>84026</v>
      </c>
      <c r="G11" s="32">
        <f t="shared" si="0"/>
        <v>8.4846805803525618E-2</v>
      </c>
      <c r="H11" s="33">
        <f t="shared" si="1"/>
        <v>501.45542753183753</v>
      </c>
      <c r="I11" s="33">
        <f t="shared" si="2"/>
        <v>373.62962599466647</v>
      </c>
    </row>
    <row r="12" spans="1:9" x14ac:dyDescent="0.2">
      <c r="A12" s="9" t="s">
        <v>2</v>
      </c>
      <c r="B12" s="14" t="s">
        <v>11</v>
      </c>
      <c r="C12" s="15">
        <v>22</v>
      </c>
      <c r="D12" s="15">
        <v>44</v>
      </c>
      <c r="E12" s="15">
        <v>21</v>
      </c>
      <c r="F12" s="15">
        <v>693</v>
      </c>
      <c r="G12" s="16">
        <f t="shared" si="0"/>
        <v>8.3333333333333329E-2</v>
      </c>
      <c r="H12" s="17">
        <f t="shared" si="1"/>
        <v>3.9417828987265011</v>
      </c>
      <c r="I12" s="17">
        <f t="shared" si="2"/>
        <v>2.9903251480210948</v>
      </c>
    </row>
    <row r="13" spans="1:9" x14ac:dyDescent="0.2">
      <c r="A13" s="9" t="s">
        <v>2</v>
      </c>
      <c r="B13" s="10" t="s">
        <v>12</v>
      </c>
      <c r="C13" s="11">
        <v>38</v>
      </c>
      <c r="D13" s="11">
        <v>19</v>
      </c>
      <c r="E13" s="11">
        <v>0</v>
      </c>
      <c r="F13" s="11">
        <v>198</v>
      </c>
      <c r="G13" s="12">
        <f t="shared" si="0"/>
        <v>7.4509803921568626E-2</v>
      </c>
      <c r="H13" s="13">
        <f t="shared" si="1"/>
        <v>1.1522134627046696</v>
      </c>
      <c r="I13" s="13">
        <f t="shared" si="2"/>
        <v>0.9776062983915117</v>
      </c>
    </row>
    <row r="14" spans="1:9" x14ac:dyDescent="0.2">
      <c r="A14" s="9" t="s">
        <v>2</v>
      </c>
      <c r="B14" s="10" t="s">
        <v>13</v>
      </c>
      <c r="C14" s="11">
        <v>149</v>
      </c>
      <c r="D14" s="11">
        <v>281</v>
      </c>
      <c r="E14" s="11">
        <v>20</v>
      </c>
      <c r="F14" s="11">
        <v>3604</v>
      </c>
      <c r="G14" s="12">
        <f t="shared" si="0"/>
        <v>7.4247656635421808E-2</v>
      </c>
      <c r="H14" s="13">
        <f t="shared" si="1"/>
        <v>18.25348696179503</v>
      </c>
      <c r="I14" s="13">
        <f t="shared" si="2"/>
        <v>15.542023269330151</v>
      </c>
    </row>
    <row r="15" spans="1:9" x14ac:dyDescent="0.2">
      <c r="A15" s="9" t="s">
        <v>2</v>
      </c>
      <c r="B15" s="10" t="s">
        <v>14</v>
      </c>
      <c r="C15" s="11">
        <v>1106</v>
      </c>
      <c r="D15" s="11">
        <v>2350</v>
      </c>
      <c r="E15" s="11">
        <v>62</v>
      </c>
      <c r="F15" s="11">
        <v>30257</v>
      </c>
      <c r="G15" s="12">
        <f t="shared" si="0"/>
        <v>7.1413767579570686E-2</v>
      </c>
      <c r="H15" s="13">
        <f t="shared" si="1"/>
        <v>146.27046694966648</v>
      </c>
      <c r="I15" s="13">
        <f t="shared" si="2"/>
        <v>129.48491265950318</v>
      </c>
    </row>
    <row r="16" spans="1:9" x14ac:dyDescent="0.2">
      <c r="A16" s="9" t="s">
        <v>2</v>
      </c>
      <c r="B16" s="10" t="s">
        <v>15</v>
      </c>
      <c r="C16" s="11">
        <v>121</v>
      </c>
      <c r="D16" s="11">
        <v>231</v>
      </c>
      <c r="E16" s="11">
        <v>40</v>
      </c>
      <c r="F16" s="11">
        <v>3702</v>
      </c>
      <c r="G16" s="12">
        <f t="shared" si="0"/>
        <v>6.6194430874450413E-2</v>
      </c>
      <c r="H16" s="13">
        <f t="shared" si="1"/>
        <v>16.434202546998183</v>
      </c>
      <c r="I16" s="13">
        <f t="shared" si="2"/>
        <v>15.695373276920977</v>
      </c>
    </row>
    <row r="17" spans="1:9" x14ac:dyDescent="0.2">
      <c r="A17" s="2" t="s">
        <v>2</v>
      </c>
      <c r="B17" s="24" t="s">
        <v>16</v>
      </c>
      <c r="C17" s="25">
        <v>1652</v>
      </c>
      <c r="D17" s="25">
        <v>2261</v>
      </c>
      <c r="E17" s="25">
        <v>89</v>
      </c>
      <c r="F17" s="25">
        <v>38774</v>
      </c>
      <c r="G17" s="26">
        <f t="shared" si="0"/>
        <v>5.4937348045633064E-2</v>
      </c>
      <c r="H17" s="27">
        <f t="shared" si="1"/>
        <v>142.51061249241965</v>
      </c>
      <c r="I17" s="27">
        <f t="shared" si="2"/>
        <v>163.99249811762866</v>
      </c>
    </row>
    <row r="18" spans="1:9" x14ac:dyDescent="0.2">
      <c r="A18" s="2" t="s">
        <v>2</v>
      </c>
      <c r="B18" s="24" t="s">
        <v>17</v>
      </c>
      <c r="C18" s="25">
        <v>13</v>
      </c>
      <c r="D18" s="25">
        <v>21</v>
      </c>
      <c r="E18" s="25">
        <v>0</v>
      </c>
      <c r="F18" s="25">
        <v>395</v>
      </c>
      <c r="G18" s="26">
        <f t="shared" si="0"/>
        <v>4.8951048951048952E-2</v>
      </c>
      <c r="H18" s="27">
        <f t="shared" si="1"/>
        <v>1.2734990903577927</v>
      </c>
      <c r="I18" s="27">
        <f t="shared" si="2"/>
        <v>1.6446788314116021</v>
      </c>
    </row>
    <row r="19" spans="1:9" x14ac:dyDescent="0.2">
      <c r="A19" s="2" t="s">
        <v>2</v>
      </c>
      <c r="B19" s="24" t="s">
        <v>18</v>
      </c>
      <c r="C19" s="25">
        <v>246</v>
      </c>
      <c r="D19" s="25">
        <v>323</v>
      </c>
      <c r="E19" s="25">
        <v>10</v>
      </c>
      <c r="F19" s="25">
        <v>6719</v>
      </c>
      <c r="G19" s="26">
        <f t="shared" si="0"/>
        <v>4.5628939435461771E-2</v>
      </c>
      <c r="H19" s="27">
        <f t="shared" si="1"/>
        <v>20.194057004245</v>
      </c>
      <c r="I19" s="27">
        <f t="shared" si="2"/>
        <v>27.978708884946087</v>
      </c>
    </row>
    <row r="20" spans="1:9" x14ac:dyDescent="0.2">
      <c r="A20" s="2" t="s">
        <v>2</v>
      </c>
      <c r="B20" s="24" t="s">
        <v>19</v>
      </c>
      <c r="C20" s="25">
        <v>94</v>
      </c>
      <c r="D20" s="25">
        <v>107</v>
      </c>
      <c r="E20" s="25">
        <v>6</v>
      </c>
      <c r="F20" s="25">
        <v>2337</v>
      </c>
      <c r="G20" s="26">
        <f t="shared" si="0"/>
        <v>4.4418238993710689E-2</v>
      </c>
      <c r="H20" s="27">
        <f t="shared" si="1"/>
        <v>6.852637962401456</v>
      </c>
      <c r="I20" s="27">
        <f t="shared" si="2"/>
        <v>9.753060482776494</v>
      </c>
    </row>
    <row r="21" spans="1:9" x14ac:dyDescent="0.2">
      <c r="A21" s="2" t="s">
        <v>2</v>
      </c>
      <c r="B21" s="24" t="s">
        <v>20</v>
      </c>
      <c r="C21" s="25">
        <v>15</v>
      </c>
      <c r="D21" s="25">
        <v>19</v>
      </c>
      <c r="E21" s="25">
        <v>0</v>
      </c>
      <c r="F21" s="25">
        <v>415</v>
      </c>
      <c r="G21" s="26">
        <f t="shared" si="0"/>
        <v>4.2316258351893093E-2</v>
      </c>
      <c r="H21" s="27">
        <f t="shared" si="1"/>
        <v>1.1522134627046696</v>
      </c>
      <c r="I21" s="27">
        <f t="shared" si="2"/>
        <v>1.7213538352070148</v>
      </c>
    </row>
    <row r="22" spans="1:9" x14ac:dyDescent="0.2">
      <c r="A22" s="2" t="s">
        <v>2</v>
      </c>
      <c r="B22" s="24" t="s">
        <v>21</v>
      </c>
      <c r="C22" s="25">
        <v>34</v>
      </c>
      <c r="D22" s="25">
        <v>18</v>
      </c>
      <c r="E22" s="25">
        <v>0</v>
      </c>
      <c r="F22" s="25">
        <v>374</v>
      </c>
      <c r="G22" s="26">
        <f t="shared" si="0"/>
        <v>4.2253521126760563E-2</v>
      </c>
      <c r="H22" s="27">
        <f t="shared" si="1"/>
        <v>1.0915706488781081</v>
      </c>
      <c r="I22" s="27">
        <f t="shared" si="2"/>
        <v>1.6331775808422901</v>
      </c>
    </row>
    <row r="23" spans="1:9" x14ac:dyDescent="0.2">
      <c r="A23" s="2" t="s">
        <v>2</v>
      </c>
      <c r="B23" s="24" t="s">
        <v>22</v>
      </c>
      <c r="C23" s="25">
        <v>30</v>
      </c>
      <c r="D23" s="25">
        <v>38</v>
      </c>
      <c r="E23" s="25">
        <v>4</v>
      </c>
      <c r="F23" s="25">
        <v>967</v>
      </c>
      <c r="G23" s="26">
        <f t="shared" si="0"/>
        <v>4.0423484119345522E-2</v>
      </c>
      <c r="H23" s="27">
        <f t="shared" si="1"/>
        <v>2.5469981807155855</v>
      </c>
      <c r="I23" s="27">
        <f t="shared" si="2"/>
        <v>3.983266447171689</v>
      </c>
    </row>
    <row r="24" spans="1:9" x14ac:dyDescent="0.2">
      <c r="A24" s="2" t="s">
        <v>2</v>
      </c>
      <c r="B24" s="24" t="s">
        <v>23</v>
      </c>
      <c r="C24" s="25">
        <v>122</v>
      </c>
      <c r="D24" s="25">
        <v>153</v>
      </c>
      <c r="E24" s="25">
        <v>39</v>
      </c>
      <c r="F24" s="25">
        <v>4646</v>
      </c>
      <c r="G24" s="26">
        <f t="shared" si="0"/>
        <v>3.870967741935484E-2</v>
      </c>
      <c r="H24" s="27">
        <f t="shared" si="1"/>
        <v>11.643420254699819</v>
      </c>
      <c r="I24" s="27">
        <f t="shared" si="2"/>
        <v>19.015400941262346</v>
      </c>
    </row>
    <row r="25" spans="1:9" x14ac:dyDescent="0.2">
      <c r="A25" s="2" t="s">
        <v>2</v>
      </c>
      <c r="B25" s="24" t="s">
        <v>24</v>
      </c>
      <c r="C25" s="25">
        <v>138</v>
      </c>
      <c r="D25" s="25">
        <v>173</v>
      </c>
      <c r="E25" s="25">
        <v>0</v>
      </c>
      <c r="F25" s="25">
        <v>4416</v>
      </c>
      <c r="G25" s="26">
        <f t="shared" si="0"/>
        <v>3.6598265284535643E-2</v>
      </c>
      <c r="H25" s="27">
        <f t="shared" si="1"/>
        <v>10.49120679199515</v>
      </c>
      <c r="I25" s="27">
        <f t="shared" si="2"/>
        <v>18.122137147045787</v>
      </c>
    </row>
    <row r="26" spans="1:9" x14ac:dyDescent="0.2">
      <c r="A26" s="2" t="s">
        <v>2</v>
      </c>
      <c r="B26" s="24" t="s">
        <v>25</v>
      </c>
      <c r="C26" s="25">
        <v>138</v>
      </c>
      <c r="D26" s="25">
        <v>109</v>
      </c>
      <c r="E26" s="25">
        <v>6</v>
      </c>
      <c r="F26" s="25">
        <v>2939</v>
      </c>
      <c r="G26" s="26">
        <f t="shared" si="0"/>
        <v>3.6027568922305762E-2</v>
      </c>
      <c r="H26" s="27">
        <f t="shared" si="1"/>
        <v>6.9739235900545795</v>
      </c>
      <c r="I26" s="27">
        <f t="shared" si="2"/>
        <v>12.237330605747864</v>
      </c>
    </row>
    <row r="27" spans="1:9" x14ac:dyDescent="0.2">
      <c r="A27" s="2" t="s">
        <v>2</v>
      </c>
      <c r="B27" s="24" t="s">
        <v>26</v>
      </c>
      <c r="C27" s="25">
        <v>655</v>
      </c>
      <c r="D27" s="25">
        <v>581</v>
      </c>
      <c r="E27" s="25">
        <v>84</v>
      </c>
      <c r="F27" s="25">
        <v>17256</v>
      </c>
      <c r="G27" s="26">
        <f t="shared" si="0"/>
        <v>3.5798880275624459E-2</v>
      </c>
      <c r="H27" s="27">
        <f t="shared" si="1"/>
        <v>40.327471194663438</v>
      </c>
      <c r="I27" s="27">
        <f t="shared" si="2"/>
        <v>71.215743525179306</v>
      </c>
    </row>
    <row r="28" spans="1:9" x14ac:dyDescent="0.2">
      <c r="A28" s="2" t="s">
        <v>2</v>
      </c>
      <c r="B28" s="24" t="s">
        <v>27</v>
      </c>
      <c r="C28" s="25">
        <v>189</v>
      </c>
      <c r="D28" s="25">
        <v>244</v>
      </c>
      <c r="E28" s="25">
        <v>9</v>
      </c>
      <c r="F28" s="25">
        <v>6663</v>
      </c>
      <c r="G28" s="26">
        <f t="shared" si="0"/>
        <v>3.5608726249120336E-2</v>
      </c>
      <c r="H28" s="27">
        <f t="shared" si="1"/>
        <v>15.342631898120075</v>
      </c>
      <c r="I28" s="27">
        <f t="shared" si="2"/>
        <v>27.238795098320356</v>
      </c>
    </row>
    <row r="29" spans="1:9" x14ac:dyDescent="0.2">
      <c r="A29" s="2" t="s">
        <v>2</v>
      </c>
      <c r="B29" s="24" t="s">
        <v>28</v>
      </c>
      <c r="C29" s="25">
        <v>66</v>
      </c>
      <c r="D29" s="25">
        <v>84</v>
      </c>
      <c r="E29" s="25">
        <v>2</v>
      </c>
      <c r="F29" s="25">
        <v>2352</v>
      </c>
      <c r="G29" s="26">
        <f t="shared" si="0"/>
        <v>3.4345047923322686E-2</v>
      </c>
      <c r="H29" s="27">
        <f t="shared" si="1"/>
        <v>5.2152819890842936</v>
      </c>
      <c r="I29" s="27">
        <f t="shared" si="2"/>
        <v>9.5997104751856686</v>
      </c>
    </row>
    <row r="30" spans="1:9" x14ac:dyDescent="0.2">
      <c r="A30" s="2" t="s">
        <v>2</v>
      </c>
      <c r="B30" s="28" t="s">
        <v>29</v>
      </c>
      <c r="C30" s="29">
        <v>2802</v>
      </c>
      <c r="D30" s="29">
        <v>3007</v>
      </c>
      <c r="E30" s="29">
        <v>182</v>
      </c>
      <c r="F30" s="29">
        <v>87806</v>
      </c>
      <c r="G30" s="26">
        <f t="shared" si="0"/>
        <v>3.3998955190464517E-2</v>
      </c>
      <c r="H30" s="27">
        <f t="shared" si="1"/>
        <v>193.3899332929048</v>
      </c>
      <c r="I30" s="27">
        <f t="shared" si="2"/>
        <v>359.5942665499162</v>
      </c>
    </row>
    <row r="31" spans="1:9" x14ac:dyDescent="0.2">
      <c r="A31" s="2" t="s">
        <v>2</v>
      </c>
      <c r="B31" s="24" t="s">
        <v>30</v>
      </c>
      <c r="C31" s="25">
        <v>10</v>
      </c>
      <c r="D31" s="25">
        <v>13</v>
      </c>
      <c r="E31" s="25">
        <v>0</v>
      </c>
      <c r="F31" s="25">
        <v>364</v>
      </c>
      <c r="G31" s="26">
        <f t="shared" si="0"/>
        <v>3.3591731266149873E-2</v>
      </c>
      <c r="H31" s="27">
        <f t="shared" si="1"/>
        <v>0.78835657974530027</v>
      </c>
      <c r="I31" s="27">
        <f t="shared" si="2"/>
        <v>1.4836613234412355</v>
      </c>
    </row>
    <row r="32" spans="1:9" x14ac:dyDescent="0.2">
      <c r="A32" s="2" t="s">
        <v>2</v>
      </c>
      <c r="B32" s="24" t="s">
        <v>31</v>
      </c>
      <c r="C32" s="25">
        <v>111</v>
      </c>
      <c r="D32" s="25">
        <v>74</v>
      </c>
      <c r="E32" s="25">
        <v>0</v>
      </c>
      <c r="F32" s="25">
        <v>2071</v>
      </c>
      <c r="G32" s="26">
        <f t="shared" si="0"/>
        <v>3.2801418439716311E-2</v>
      </c>
      <c r="H32" s="27">
        <f t="shared" si="1"/>
        <v>4.4875682231655549</v>
      </c>
      <c r="I32" s="27">
        <f t="shared" si="2"/>
        <v>8.6489404281225504</v>
      </c>
    </row>
    <row r="33" spans="1:9" x14ac:dyDescent="0.2">
      <c r="A33" s="2" t="s">
        <v>2</v>
      </c>
      <c r="B33" s="24" t="s">
        <v>32</v>
      </c>
      <c r="C33" s="25">
        <v>146</v>
      </c>
      <c r="D33" s="25">
        <v>117</v>
      </c>
      <c r="E33" s="25">
        <v>1</v>
      </c>
      <c r="F33" s="25">
        <v>3519</v>
      </c>
      <c r="G33" s="26">
        <f t="shared" si="0"/>
        <v>3.1192175522072429E-2</v>
      </c>
      <c r="H33" s="27">
        <f t="shared" si="1"/>
        <v>7.1558520315342635</v>
      </c>
      <c r="I33" s="27">
        <f t="shared" si="2"/>
        <v>14.503076967902309</v>
      </c>
    </row>
    <row r="34" spans="1:9" x14ac:dyDescent="0.2">
      <c r="A34" s="2" t="s">
        <v>2</v>
      </c>
      <c r="B34" s="24" t="s">
        <v>33</v>
      </c>
      <c r="C34" s="25">
        <v>216</v>
      </c>
      <c r="D34" s="25">
        <v>195</v>
      </c>
      <c r="E34" s="25">
        <v>7</v>
      </c>
      <c r="F34" s="25">
        <v>6076</v>
      </c>
      <c r="G34" s="26">
        <f t="shared" si="0"/>
        <v>3.1105635971666153E-2</v>
      </c>
      <c r="H34" s="27">
        <f t="shared" si="1"/>
        <v>12.249848392965434</v>
      </c>
      <c r="I34" s="27">
        <f t="shared" si="2"/>
        <v>24.896373732370499</v>
      </c>
    </row>
    <row r="35" spans="1:9" x14ac:dyDescent="0.2">
      <c r="A35" s="2" t="s">
        <v>2</v>
      </c>
      <c r="B35" s="24" t="s">
        <v>34</v>
      </c>
      <c r="C35" s="25">
        <v>391</v>
      </c>
      <c r="D35" s="25">
        <v>285</v>
      </c>
      <c r="E35" s="25">
        <v>2</v>
      </c>
      <c r="F35" s="25">
        <v>9314</v>
      </c>
      <c r="G35" s="26">
        <f t="shared" si="0"/>
        <v>2.8722978382706165E-2</v>
      </c>
      <c r="H35" s="27">
        <f t="shared" si="1"/>
        <v>17.404487568223168</v>
      </c>
      <c r="I35" s="27">
        <f t="shared" si="2"/>
        <v>38.306831896188179</v>
      </c>
    </row>
    <row r="36" spans="1:9" x14ac:dyDescent="0.2">
      <c r="A36" s="2" t="s">
        <v>2</v>
      </c>
      <c r="B36" s="24" t="s">
        <v>35</v>
      </c>
      <c r="C36" s="25">
        <v>390</v>
      </c>
      <c r="D36" s="25">
        <v>424</v>
      </c>
      <c r="E36" s="25">
        <v>8</v>
      </c>
      <c r="F36" s="25">
        <v>14433</v>
      </c>
      <c r="G36" s="26">
        <f t="shared" si="0"/>
        <v>2.831858407079646E-2</v>
      </c>
      <c r="H36" s="27">
        <f t="shared" si="1"/>
        <v>26.197695573074594</v>
      </c>
      <c r="I36" s="27">
        <f t="shared" si="2"/>
        <v>58.483859144951026</v>
      </c>
    </row>
    <row r="37" spans="1:9" x14ac:dyDescent="0.2">
      <c r="A37" s="2" t="s">
        <v>2</v>
      </c>
      <c r="B37" s="24" t="s">
        <v>36</v>
      </c>
      <c r="C37" s="25">
        <v>109</v>
      </c>
      <c r="D37" s="25">
        <v>123</v>
      </c>
      <c r="E37" s="25">
        <v>9</v>
      </c>
      <c r="F37" s="25">
        <v>4599</v>
      </c>
      <c r="G37" s="26">
        <f t="shared" si="0"/>
        <v>2.7272727272727271E-2</v>
      </c>
      <c r="H37" s="27">
        <f t="shared" si="1"/>
        <v>8.0048514251061249</v>
      </c>
      <c r="I37" s="27">
        <f t="shared" si="2"/>
        <v>18.555350918489868</v>
      </c>
    </row>
    <row r="38" spans="1:9" x14ac:dyDescent="0.2">
      <c r="A38" s="2" t="s">
        <v>2</v>
      </c>
      <c r="B38" s="24" t="s">
        <v>37</v>
      </c>
      <c r="C38" s="25">
        <v>4</v>
      </c>
      <c r="D38" s="25">
        <v>1</v>
      </c>
      <c r="E38" s="25">
        <v>0</v>
      </c>
      <c r="F38" s="25">
        <v>38</v>
      </c>
      <c r="G38" s="26">
        <f t="shared" si="0"/>
        <v>2.3255813953488372E-2</v>
      </c>
      <c r="H38" s="27">
        <f t="shared" si="1"/>
        <v>6.0642813826561559E-2</v>
      </c>
      <c r="I38" s="27">
        <f t="shared" si="2"/>
        <v>0.16485125816013727</v>
      </c>
    </row>
    <row r="39" spans="1:9" x14ac:dyDescent="0.2">
      <c r="A39" s="2" t="s">
        <v>2</v>
      </c>
      <c r="B39" s="24" t="s">
        <v>38</v>
      </c>
      <c r="C39" s="25">
        <v>1967</v>
      </c>
      <c r="D39" s="25">
        <v>1289</v>
      </c>
      <c r="E39" s="25">
        <v>52</v>
      </c>
      <c r="F39" s="25">
        <v>57609</v>
      </c>
      <c r="G39" s="26">
        <f t="shared" si="0"/>
        <v>2.2013559433327314E-2</v>
      </c>
      <c r="H39" s="27">
        <f t="shared" si="1"/>
        <v>81.322013341419051</v>
      </c>
      <c r="I39" s="27">
        <f t="shared" si="2"/>
        <v>233.54056031025772</v>
      </c>
    </row>
    <row r="40" spans="1:9" x14ac:dyDescent="0.2">
      <c r="A40" s="2" t="s">
        <v>2</v>
      </c>
      <c r="B40" s="24" t="s">
        <v>39</v>
      </c>
      <c r="C40" s="25">
        <v>64</v>
      </c>
      <c r="D40" s="25">
        <v>39</v>
      </c>
      <c r="E40" s="25">
        <v>1</v>
      </c>
      <c r="F40" s="25">
        <v>1822</v>
      </c>
      <c r="G40" s="26">
        <f t="shared" si="0"/>
        <v>2.0768431983385256E-2</v>
      </c>
      <c r="H40" s="27">
        <f t="shared" si="1"/>
        <v>2.4257125530624624</v>
      </c>
      <c r="I40" s="27">
        <f t="shared" si="2"/>
        <v>7.3838028654982413</v>
      </c>
    </row>
    <row r="41" spans="1:9" x14ac:dyDescent="0.2">
      <c r="A41" s="2" t="s">
        <v>2</v>
      </c>
      <c r="B41" s="24" t="s">
        <v>40</v>
      </c>
      <c r="C41" s="25">
        <v>27</v>
      </c>
      <c r="D41" s="25">
        <v>8</v>
      </c>
      <c r="E41" s="25">
        <v>1</v>
      </c>
      <c r="F41" s="25">
        <v>571</v>
      </c>
      <c r="G41" s="26">
        <f t="shared" si="0"/>
        <v>1.4827018121911038E-2</v>
      </c>
      <c r="H41" s="27">
        <f t="shared" si="1"/>
        <v>0.54578532443905403</v>
      </c>
      <c r="I41" s="27">
        <f t="shared" si="2"/>
        <v>2.3270863651907749</v>
      </c>
    </row>
    <row r="42" spans="1:9" x14ac:dyDescent="0.2">
      <c r="A42" s="2" t="s">
        <v>2</v>
      </c>
      <c r="B42" s="24" t="s">
        <v>41</v>
      </c>
      <c r="C42" s="25">
        <v>6</v>
      </c>
      <c r="D42" s="25">
        <v>2</v>
      </c>
      <c r="E42" s="25">
        <v>1</v>
      </c>
      <c r="F42" s="25">
        <v>253</v>
      </c>
      <c r="G42" s="26">
        <f t="shared" si="0"/>
        <v>1.1450381679389313E-2</v>
      </c>
      <c r="H42" s="27">
        <f t="shared" si="1"/>
        <v>0.18192844147968468</v>
      </c>
      <c r="I42" s="27">
        <f t="shared" si="2"/>
        <v>1.0044425497199061</v>
      </c>
    </row>
    <row r="43" spans="1:9" x14ac:dyDescent="0.2">
      <c r="A43" s="2" t="s">
        <v>2</v>
      </c>
      <c r="B43" s="24" t="s">
        <v>42</v>
      </c>
      <c r="C43" s="25">
        <v>0</v>
      </c>
      <c r="D43" s="25">
        <v>0</v>
      </c>
      <c r="E43" s="25">
        <v>0</v>
      </c>
      <c r="F43" s="25">
        <v>28</v>
      </c>
      <c r="G43" s="26">
        <f t="shared" si="0"/>
        <v>0</v>
      </c>
      <c r="H43" s="27">
        <f t="shared" si="1"/>
        <v>0</v>
      </c>
      <c r="I43" s="27">
        <f t="shared" si="2"/>
        <v>0.10734500531357775</v>
      </c>
    </row>
    <row r="44" spans="1:9" x14ac:dyDescent="0.2">
      <c r="A44" s="2" t="s">
        <v>2</v>
      </c>
      <c r="B44" s="24" t="s">
        <v>43</v>
      </c>
      <c r="C44" s="25">
        <v>0</v>
      </c>
      <c r="D44" s="25">
        <v>0</v>
      </c>
      <c r="E44" s="25">
        <v>0</v>
      </c>
      <c r="F44" s="25">
        <v>2</v>
      </c>
      <c r="G44" s="26">
        <f t="shared" si="0"/>
        <v>0</v>
      </c>
      <c r="H44" s="27">
        <f t="shared" si="1"/>
        <v>0</v>
      </c>
      <c r="I44" s="27">
        <f t="shared" si="2"/>
        <v>7.667500379541268E-3</v>
      </c>
    </row>
    <row r="45" spans="1:9" x14ac:dyDescent="0.2">
      <c r="A45" s="9" t="s">
        <v>44</v>
      </c>
      <c r="B45" s="30" t="s">
        <v>3</v>
      </c>
      <c r="C45" s="31">
        <v>29</v>
      </c>
      <c r="D45" s="31">
        <v>30</v>
      </c>
      <c r="E45" s="31">
        <v>0</v>
      </c>
      <c r="F45" s="31">
        <v>44</v>
      </c>
      <c r="G45" s="32">
        <f t="shared" si="0"/>
        <v>0.29126213592233008</v>
      </c>
      <c r="H45" s="33">
        <f>(D45+E45)/(1726000/100000)</f>
        <v>1.7381228273464657</v>
      </c>
      <c r="I45" s="33">
        <f>(C45+D45+E45+F45)/(26479646/100000)</f>
        <v>0.38897800975133878</v>
      </c>
    </row>
    <row r="46" spans="1:9" x14ac:dyDescent="0.2">
      <c r="A46" s="18" t="s">
        <v>44</v>
      </c>
      <c r="B46" s="14" t="s">
        <v>5</v>
      </c>
      <c r="C46" s="15">
        <v>109</v>
      </c>
      <c r="D46" s="15">
        <v>269</v>
      </c>
      <c r="E46" s="15">
        <v>86</v>
      </c>
      <c r="F46" s="15">
        <v>2339</v>
      </c>
      <c r="G46" s="16">
        <f t="shared" si="0"/>
        <v>0.12665001783803068</v>
      </c>
      <c r="H46" s="17">
        <f t="shared" ref="H46:H85" si="3">(D46+E46)/(1726000/100000)</f>
        <v>20.56778679026651</v>
      </c>
      <c r="I46" s="17">
        <f t="shared" ref="I46:I85" si="4">(C46+D46+E46+F46)/(26479646/100000)</f>
        <v>10.585488944980607</v>
      </c>
    </row>
    <row r="47" spans="1:9" x14ac:dyDescent="0.2">
      <c r="A47" s="9" t="s">
        <v>44</v>
      </c>
      <c r="B47" s="30" t="s">
        <v>4</v>
      </c>
      <c r="C47" s="31">
        <v>6</v>
      </c>
      <c r="D47" s="31">
        <v>17</v>
      </c>
      <c r="E47" s="31">
        <v>2</v>
      </c>
      <c r="F47" s="31">
        <v>164</v>
      </c>
      <c r="G47" s="32">
        <f t="shared" si="0"/>
        <v>0.10052910052910052</v>
      </c>
      <c r="H47" s="33">
        <f t="shared" si="3"/>
        <v>1.1008111239860949</v>
      </c>
      <c r="I47" s="33">
        <f t="shared" si="4"/>
        <v>0.7137557654660488</v>
      </c>
    </row>
    <row r="48" spans="1:9" x14ac:dyDescent="0.2">
      <c r="A48" s="9" t="s">
        <v>44</v>
      </c>
      <c r="B48" s="30" t="s">
        <v>10</v>
      </c>
      <c r="C48" s="31">
        <v>6072</v>
      </c>
      <c r="D48" s="31">
        <v>8034</v>
      </c>
      <c r="E48" s="31">
        <v>94</v>
      </c>
      <c r="F48" s="31">
        <v>82379</v>
      </c>
      <c r="G48" s="32">
        <f t="shared" si="0"/>
        <v>8.4159082202135041E-2</v>
      </c>
      <c r="H48" s="33">
        <f t="shared" si="3"/>
        <v>470.91541135573578</v>
      </c>
      <c r="I48" s="33">
        <f t="shared" si="4"/>
        <v>364.72919615315095</v>
      </c>
    </row>
    <row r="49" spans="1:9" x14ac:dyDescent="0.2">
      <c r="A49" s="9" t="s">
        <v>44</v>
      </c>
      <c r="B49" s="10" t="s">
        <v>12</v>
      </c>
      <c r="C49" s="11">
        <v>59</v>
      </c>
      <c r="D49" s="11">
        <v>22</v>
      </c>
      <c r="E49" s="11">
        <v>0</v>
      </c>
      <c r="F49" s="11">
        <v>191</v>
      </c>
      <c r="G49" s="12">
        <f t="shared" si="0"/>
        <v>8.0882352941176475E-2</v>
      </c>
      <c r="H49" s="13">
        <f t="shared" si="3"/>
        <v>1.2746234067207416</v>
      </c>
      <c r="I49" s="13">
        <f t="shared" si="4"/>
        <v>1.0272040645860596</v>
      </c>
    </row>
    <row r="50" spans="1:9" x14ac:dyDescent="0.2">
      <c r="A50" s="9" t="s">
        <v>44</v>
      </c>
      <c r="B50" s="10" t="s">
        <v>7</v>
      </c>
      <c r="C50" s="11">
        <v>5</v>
      </c>
      <c r="D50" s="11">
        <v>12</v>
      </c>
      <c r="E50" s="11">
        <v>1</v>
      </c>
      <c r="F50" s="11">
        <v>152</v>
      </c>
      <c r="G50" s="12">
        <f t="shared" si="0"/>
        <v>7.6470588235294124E-2</v>
      </c>
      <c r="H50" s="13">
        <f t="shared" si="3"/>
        <v>0.75318655851680183</v>
      </c>
      <c r="I50" s="13">
        <f t="shared" si="4"/>
        <v>0.64200254036628734</v>
      </c>
    </row>
    <row r="51" spans="1:9" x14ac:dyDescent="0.2">
      <c r="A51" s="9" t="s">
        <v>44</v>
      </c>
      <c r="B51" s="14" t="s">
        <v>11</v>
      </c>
      <c r="C51" s="15">
        <v>36</v>
      </c>
      <c r="D51" s="15">
        <v>40</v>
      </c>
      <c r="E51" s="15">
        <v>21</v>
      </c>
      <c r="F51" s="15">
        <v>712</v>
      </c>
      <c r="G51" s="16">
        <f t="shared" si="0"/>
        <v>7.5401730531520397E-2</v>
      </c>
      <c r="H51" s="17">
        <f t="shared" si="3"/>
        <v>3.5341830822711469</v>
      </c>
      <c r="I51" s="17">
        <f t="shared" si="4"/>
        <v>3.0551767950372142</v>
      </c>
    </row>
    <row r="52" spans="1:9" x14ac:dyDescent="0.2">
      <c r="A52" s="35" t="s">
        <v>44</v>
      </c>
      <c r="B52" s="36" t="s">
        <v>15</v>
      </c>
      <c r="C52" s="11">
        <v>113</v>
      </c>
      <c r="D52" s="11">
        <v>218</v>
      </c>
      <c r="E52" s="11">
        <v>55</v>
      </c>
      <c r="F52" s="11">
        <v>3500</v>
      </c>
      <c r="G52" s="12">
        <f t="shared" si="0"/>
        <v>7.0252187339166244E-2</v>
      </c>
      <c r="H52" s="13">
        <f t="shared" si="3"/>
        <v>15.816917728852838</v>
      </c>
      <c r="I52" s="13">
        <f t="shared" si="4"/>
        <v>14.675422775667014</v>
      </c>
    </row>
    <row r="53" spans="1:9" x14ac:dyDescent="0.2">
      <c r="A53" s="2" t="s">
        <v>44</v>
      </c>
      <c r="B53" t="s">
        <v>13</v>
      </c>
      <c r="C53" s="7">
        <v>145</v>
      </c>
      <c r="D53" s="7">
        <v>227</v>
      </c>
      <c r="E53" s="7">
        <v>6</v>
      </c>
      <c r="F53" s="7">
        <v>3243</v>
      </c>
      <c r="G53" s="8">
        <f t="shared" si="0"/>
        <v>6.4346865506766091E-2</v>
      </c>
      <c r="H53" s="6">
        <f t="shared" si="3"/>
        <v>13.499420625724216</v>
      </c>
      <c r="I53" s="6">
        <f t="shared" si="4"/>
        <v>13.674654109801919</v>
      </c>
    </row>
    <row r="54" spans="1:9" x14ac:dyDescent="0.2">
      <c r="A54" s="2" t="s">
        <v>44</v>
      </c>
      <c r="B54" t="s">
        <v>21</v>
      </c>
      <c r="C54" s="7">
        <v>31</v>
      </c>
      <c r="D54" s="7">
        <v>22</v>
      </c>
      <c r="E54" s="7">
        <v>0</v>
      </c>
      <c r="F54" s="7">
        <v>295</v>
      </c>
      <c r="G54" s="8">
        <f t="shared" si="0"/>
        <v>6.3218390804597707E-2</v>
      </c>
      <c r="H54" s="6">
        <f t="shared" si="3"/>
        <v>1.2746234067207416</v>
      </c>
      <c r="I54" s="6">
        <f t="shared" si="4"/>
        <v>1.3142169649851059</v>
      </c>
    </row>
    <row r="55" spans="1:9" x14ac:dyDescent="0.2">
      <c r="A55" s="2" t="s">
        <v>44</v>
      </c>
      <c r="B55" t="s">
        <v>14</v>
      </c>
      <c r="C55" s="7">
        <v>1284</v>
      </c>
      <c r="D55" s="7">
        <v>1972</v>
      </c>
      <c r="E55" s="7">
        <v>43</v>
      </c>
      <c r="F55" s="7">
        <v>30613</v>
      </c>
      <c r="G55" s="8">
        <f t="shared" si="0"/>
        <v>5.941849492804907E-2</v>
      </c>
      <c r="H55" s="6">
        <f t="shared" si="3"/>
        <v>116.74391657010428</v>
      </c>
      <c r="I55" s="6">
        <f t="shared" si="4"/>
        <v>128.06817734647962</v>
      </c>
    </row>
    <row r="56" spans="1:9" x14ac:dyDescent="0.2">
      <c r="A56" s="2" t="s">
        <v>44</v>
      </c>
      <c r="B56" t="s">
        <v>17</v>
      </c>
      <c r="C56" s="7">
        <v>7</v>
      </c>
      <c r="D56" s="7">
        <v>23</v>
      </c>
      <c r="E56" s="7">
        <v>0</v>
      </c>
      <c r="F56" s="7">
        <v>381</v>
      </c>
      <c r="G56" s="8">
        <f t="shared" si="0"/>
        <v>5.5961070559610707E-2</v>
      </c>
      <c r="H56" s="6">
        <f t="shared" si="3"/>
        <v>1.332560834298957</v>
      </c>
      <c r="I56" s="6">
        <f t="shared" si="4"/>
        <v>1.5521355534737888</v>
      </c>
    </row>
    <row r="57" spans="1:9" x14ac:dyDescent="0.2">
      <c r="A57" s="2" t="s">
        <v>44</v>
      </c>
      <c r="B57" t="s">
        <v>16</v>
      </c>
      <c r="C57" s="7">
        <v>1777</v>
      </c>
      <c r="D57" s="7">
        <v>2066</v>
      </c>
      <c r="E57" s="7">
        <v>95</v>
      </c>
      <c r="F57" s="7">
        <v>38245</v>
      </c>
      <c r="G57" s="8">
        <f t="shared" si="0"/>
        <v>5.1229168148306192E-2</v>
      </c>
      <c r="H57" s="6">
        <f t="shared" si="3"/>
        <v>125.20278099652374</v>
      </c>
      <c r="I57" s="6">
        <f t="shared" si="4"/>
        <v>159.30348917806529</v>
      </c>
    </row>
    <row r="58" spans="1:9" x14ac:dyDescent="0.2">
      <c r="A58" s="2" t="s">
        <v>44</v>
      </c>
      <c r="B58" t="s">
        <v>42</v>
      </c>
      <c r="C58" s="7">
        <v>1</v>
      </c>
      <c r="D58" s="7">
        <v>1</v>
      </c>
      <c r="E58" s="7">
        <v>0</v>
      </c>
      <c r="F58" s="7">
        <v>19</v>
      </c>
      <c r="G58" s="8">
        <f t="shared" si="0"/>
        <v>4.7619047619047616E-2</v>
      </c>
      <c r="H58" s="6">
        <f t="shared" si="3"/>
        <v>5.7937427578215524E-2</v>
      </c>
      <c r="I58" s="6">
        <f t="shared" si="4"/>
        <v>7.9306196162894319E-2</v>
      </c>
    </row>
    <row r="59" spans="1:9" x14ac:dyDescent="0.2">
      <c r="A59" s="2" t="s">
        <v>44</v>
      </c>
      <c r="B59" t="s">
        <v>32</v>
      </c>
      <c r="C59" s="7">
        <v>289</v>
      </c>
      <c r="D59" s="7">
        <v>200</v>
      </c>
      <c r="E59" s="7">
        <v>1</v>
      </c>
      <c r="F59" s="7">
        <v>3795</v>
      </c>
      <c r="G59" s="8">
        <f t="shared" si="0"/>
        <v>4.6907817969661612E-2</v>
      </c>
      <c r="H59" s="6">
        <f t="shared" si="3"/>
        <v>11.64542294322132</v>
      </c>
      <c r="I59" s="6">
        <f t="shared" si="4"/>
        <v>16.182240502762006</v>
      </c>
    </row>
    <row r="60" spans="1:9" x14ac:dyDescent="0.2">
      <c r="A60" s="2" t="s">
        <v>44</v>
      </c>
      <c r="B60" t="s">
        <v>20</v>
      </c>
      <c r="C60" s="7">
        <v>19</v>
      </c>
      <c r="D60" s="7">
        <v>18</v>
      </c>
      <c r="E60" s="7">
        <v>0</v>
      </c>
      <c r="F60" s="7">
        <v>366</v>
      </c>
      <c r="G60" s="8">
        <f t="shared" si="0"/>
        <v>4.4665012406947889E-2</v>
      </c>
      <c r="H60" s="6">
        <f t="shared" si="3"/>
        <v>1.0428736964078793</v>
      </c>
      <c r="I60" s="6">
        <f t="shared" si="4"/>
        <v>1.5219236692212577</v>
      </c>
    </row>
    <row r="61" spans="1:9" x14ac:dyDescent="0.2">
      <c r="A61" s="2" t="s">
        <v>44</v>
      </c>
      <c r="B61" t="s">
        <v>18</v>
      </c>
      <c r="C61" s="7">
        <v>301</v>
      </c>
      <c r="D61" s="7">
        <v>311</v>
      </c>
      <c r="E61" s="7">
        <v>3</v>
      </c>
      <c r="F61" s="7">
        <v>6489</v>
      </c>
      <c r="G61" s="8">
        <f t="shared" si="0"/>
        <v>4.420045045045045E-2</v>
      </c>
      <c r="H61" s="6">
        <f t="shared" si="3"/>
        <v>18.192352259559673</v>
      </c>
      <c r="I61" s="6">
        <f t="shared" si="4"/>
        <v>26.828153216247678</v>
      </c>
    </row>
    <row r="62" spans="1:9" x14ac:dyDescent="0.2">
      <c r="A62" s="2" t="s">
        <v>44</v>
      </c>
      <c r="B62" t="s">
        <v>23</v>
      </c>
      <c r="C62" s="7">
        <v>151</v>
      </c>
      <c r="D62" s="7">
        <v>176</v>
      </c>
      <c r="E62" s="7">
        <v>29</v>
      </c>
      <c r="F62" s="7">
        <v>4517</v>
      </c>
      <c r="G62" s="8">
        <f t="shared" si="0"/>
        <v>4.2068540939872771E-2</v>
      </c>
      <c r="H62" s="6">
        <f t="shared" si="3"/>
        <v>11.877172653534181</v>
      </c>
      <c r="I62" s="6">
        <f t="shared" si="4"/>
        <v>18.402813995323047</v>
      </c>
    </row>
    <row r="63" spans="1:9" x14ac:dyDescent="0.2">
      <c r="A63" s="2" t="s">
        <v>44</v>
      </c>
      <c r="B63" t="s">
        <v>37</v>
      </c>
      <c r="C63" s="7">
        <v>6</v>
      </c>
      <c r="D63" s="7">
        <v>2</v>
      </c>
      <c r="E63" s="7">
        <v>0</v>
      </c>
      <c r="F63" s="7">
        <v>41</v>
      </c>
      <c r="G63" s="8">
        <f t="shared" si="0"/>
        <v>4.0816326530612242E-2</v>
      </c>
      <c r="H63" s="6">
        <f t="shared" si="3"/>
        <v>0.11587485515643105</v>
      </c>
      <c r="I63" s="6">
        <f t="shared" si="4"/>
        <v>0.1850477910467534</v>
      </c>
    </row>
    <row r="64" spans="1:9" x14ac:dyDescent="0.2">
      <c r="A64" s="2" t="s">
        <v>44</v>
      </c>
      <c r="B64" t="s">
        <v>24</v>
      </c>
      <c r="C64" s="7">
        <v>205</v>
      </c>
      <c r="D64" s="7">
        <v>179</v>
      </c>
      <c r="E64" s="7">
        <v>0</v>
      </c>
      <c r="F64" s="7">
        <v>4003</v>
      </c>
      <c r="G64" s="8">
        <f t="shared" si="0"/>
        <v>4.0802370640528836E-2</v>
      </c>
      <c r="H64" s="6">
        <f t="shared" si="3"/>
        <v>10.370799536500579</v>
      </c>
      <c r="I64" s="6">
        <f t="shared" si="4"/>
        <v>16.56744202698178</v>
      </c>
    </row>
    <row r="65" spans="1:9" x14ac:dyDescent="0.2">
      <c r="A65" s="2" t="s">
        <v>44</v>
      </c>
      <c r="B65" t="s">
        <v>22</v>
      </c>
      <c r="C65" s="7">
        <v>47</v>
      </c>
      <c r="D65" s="7">
        <v>41</v>
      </c>
      <c r="E65" s="7">
        <v>1</v>
      </c>
      <c r="F65" s="7">
        <v>1016</v>
      </c>
      <c r="G65" s="8">
        <f t="shared" si="0"/>
        <v>3.8009049773755653E-2</v>
      </c>
      <c r="H65" s="6">
        <f t="shared" si="3"/>
        <v>2.4333719582850519</v>
      </c>
      <c r="I65" s="6">
        <f t="shared" si="4"/>
        <v>4.1730165123808671</v>
      </c>
    </row>
    <row r="66" spans="1:9" x14ac:dyDescent="0.2">
      <c r="A66" s="2" t="s">
        <v>44</v>
      </c>
      <c r="B66" t="s">
        <v>19</v>
      </c>
      <c r="C66" s="7">
        <v>92</v>
      </c>
      <c r="D66" s="7">
        <v>89</v>
      </c>
      <c r="E66" s="7">
        <v>4</v>
      </c>
      <c r="F66" s="7">
        <v>2444</v>
      </c>
      <c r="G66" s="8">
        <f t="shared" si="0"/>
        <v>3.5374667173830351E-2</v>
      </c>
      <c r="H66" s="6">
        <f t="shared" si="3"/>
        <v>5.3881807647740434</v>
      </c>
      <c r="I66" s="6">
        <f t="shared" si="4"/>
        <v>9.9283804624880556</v>
      </c>
    </row>
    <row r="67" spans="1:9" x14ac:dyDescent="0.2">
      <c r="A67" s="2" t="s">
        <v>44</v>
      </c>
      <c r="B67" t="s">
        <v>26</v>
      </c>
      <c r="C67" s="7">
        <v>617</v>
      </c>
      <c r="D67" s="7">
        <v>544</v>
      </c>
      <c r="E67" s="7">
        <v>55</v>
      </c>
      <c r="F67" s="7">
        <v>16165</v>
      </c>
      <c r="G67" s="8">
        <f t="shared" si="0"/>
        <v>3.446291927967321E-2</v>
      </c>
      <c r="H67" s="6">
        <f t="shared" si="3"/>
        <v>34.704519119351097</v>
      </c>
      <c r="I67" s="6">
        <f t="shared" si="4"/>
        <v>65.639095024155523</v>
      </c>
    </row>
    <row r="68" spans="1:9" x14ac:dyDescent="0.2">
      <c r="A68" s="2" t="s">
        <v>44</v>
      </c>
      <c r="B68" t="s">
        <v>25</v>
      </c>
      <c r="C68" s="7">
        <v>132</v>
      </c>
      <c r="D68" s="7">
        <v>109</v>
      </c>
      <c r="E68" s="7">
        <v>8</v>
      </c>
      <c r="F68" s="7">
        <v>3196</v>
      </c>
      <c r="G68" s="8">
        <f t="shared" ref="G68:G131" si="5">(D68+E68)/SUM(C68:F68)</f>
        <v>3.3962264150943396E-2</v>
      </c>
      <c r="H68" s="6">
        <f t="shared" si="3"/>
        <v>6.7786790266512158</v>
      </c>
      <c r="I68" s="6">
        <f t="shared" si="4"/>
        <v>13.009992656246235</v>
      </c>
    </row>
    <row r="69" spans="1:9" x14ac:dyDescent="0.2">
      <c r="A69" s="2" t="s">
        <v>44</v>
      </c>
      <c r="B69" t="s">
        <v>34</v>
      </c>
      <c r="C69" s="7">
        <v>463</v>
      </c>
      <c r="D69" s="7">
        <v>316</v>
      </c>
      <c r="E69" s="7">
        <v>3</v>
      </c>
      <c r="F69" s="7">
        <v>8927</v>
      </c>
      <c r="G69" s="8">
        <f t="shared" si="5"/>
        <v>3.2856112884952104E-2</v>
      </c>
      <c r="H69" s="6">
        <f t="shared" si="3"/>
        <v>18.482039397450752</v>
      </c>
      <c r="I69" s="6">
        <f t="shared" si="4"/>
        <v>36.665898025978137</v>
      </c>
    </row>
    <row r="70" spans="1:9" x14ac:dyDescent="0.2">
      <c r="A70" s="2" t="s">
        <v>44</v>
      </c>
      <c r="B70" t="s">
        <v>29</v>
      </c>
      <c r="C70" s="7">
        <v>3164</v>
      </c>
      <c r="D70" s="7">
        <v>2851</v>
      </c>
      <c r="E70" s="7">
        <v>132</v>
      </c>
      <c r="F70" s="7">
        <v>89276</v>
      </c>
      <c r="G70" s="8">
        <f t="shared" si="5"/>
        <v>3.1260807142931994E-2</v>
      </c>
      <c r="H70" s="6">
        <f t="shared" si="3"/>
        <v>172.8273464658169</v>
      </c>
      <c r="I70" s="6">
        <f t="shared" si="4"/>
        <v>360.36357887866018</v>
      </c>
    </row>
    <row r="71" spans="1:9" x14ac:dyDescent="0.2">
      <c r="A71" s="2" t="s">
        <v>44</v>
      </c>
      <c r="B71" t="s">
        <v>27</v>
      </c>
      <c r="C71" s="7">
        <v>184</v>
      </c>
      <c r="D71" s="7">
        <v>221</v>
      </c>
      <c r="E71" s="7">
        <v>7</v>
      </c>
      <c r="F71" s="7">
        <v>6919</v>
      </c>
      <c r="G71" s="8">
        <f t="shared" si="5"/>
        <v>3.110080480152776E-2</v>
      </c>
      <c r="H71" s="6">
        <f t="shared" si="3"/>
        <v>13.209733487833139</v>
      </c>
      <c r="I71" s="6">
        <f t="shared" si="4"/>
        <v>27.685415431913249</v>
      </c>
    </row>
    <row r="72" spans="1:9" x14ac:dyDescent="0.2">
      <c r="A72" s="2" t="s">
        <v>44</v>
      </c>
      <c r="B72" t="s">
        <v>28</v>
      </c>
      <c r="C72" s="7">
        <v>81</v>
      </c>
      <c r="D72" s="7">
        <v>77</v>
      </c>
      <c r="E72" s="7">
        <v>5</v>
      </c>
      <c r="F72" s="7">
        <v>2482</v>
      </c>
      <c r="G72" s="8">
        <f t="shared" si="5"/>
        <v>3.1001890359168241E-2</v>
      </c>
      <c r="H72" s="6">
        <f t="shared" si="3"/>
        <v>4.750869061413673</v>
      </c>
      <c r="I72" s="6">
        <f t="shared" si="4"/>
        <v>9.988804230993118</v>
      </c>
    </row>
    <row r="73" spans="1:9" x14ac:dyDescent="0.2">
      <c r="A73" s="2" t="s">
        <v>44</v>
      </c>
      <c r="B73" t="s">
        <v>31</v>
      </c>
      <c r="C73" s="7">
        <v>106</v>
      </c>
      <c r="D73" s="7">
        <v>52</v>
      </c>
      <c r="E73" s="7">
        <v>6</v>
      </c>
      <c r="F73" s="7">
        <v>1753</v>
      </c>
      <c r="G73" s="8">
        <f t="shared" si="5"/>
        <v>3.0255607720396451E-2</v>
      </c>
      <c r="H73" s="6">
        <f t="shared" si="3"/>
        <v>3.3603707995365002</v>
      </c>
      <c r="I73" s="6">
        <f t="shared" si="4"/>
        <v>7.2395227640127811</v>
      </c>
    </row>
    <row r="74" spans="1:9" x14ac:dyDescent="0.2">
      <c r="A74" s="2" t="s">
        <v>44</v>
      </c>
      <c r="B74" t="s">
        <v>33</v>
      </c>
      <c r="C74" s="7">
        <v>249</v>
      </c>
      <c r="D74" s="7">
        <v>188</v>
      </c>
      <c r="E74" s="7">
        <v>3</v>
      </c>
      <c r="F74" s="7">
        <v>6001</v>
      </c>
      <c r="G74" s="8">
        <f t="shared" si="5"/>
        <v>2.9653780468871294E-2</v>
      </c>
      <c r="H74" s="6">
        <f t="shared" si="3"/>
        <v>11.066048667439164</v>
      </c>
      <c r="I74" s="6">
        <f t="shared" si="4"/>
        <v>24.324343308819156</v>
      </c>
    </row>
    <row r="75" spans="1:9" x14ac:dyDescent="0.2">
      <c r="A75" s="2" t="s">
        <v>44</v>
      </c>
      <c r="B75" t="s">
        <v>36</v>
      </c>
      <c r="C75" s="7">
        <v>94</v>
      </c>
      <c r="D75" s="7">
        <v>109</v>
      </c>
      <c r="E75" s="7">
        <v>5</v>
      </c>
      <c r="F75" s="7">
        <v>4244</v>
      </c>
      <c r="G75" s="8">
        <f t="shared" si="5"/>
        <v>2.5606469002695417E-2</v>
      </c>
      <c r="H75" s="6">
        <f t="shared" si="3"/>
        <v>6.6048667439165696</v>
      </c>
      <c r="I75" s="6">
        <f t="shared" si="4"/>
        <v>16.812913586533593</v>
      </c>
    </row>
    <row r="76" spans="1:9" x14ac:dyDescent="0.2">
      <c r="A76" s="2" t="s">
        <v>44</v>
      </c>
      <c r="B76" t="s">
        <v>35</v>
      </c>
      <c r="C76" s="7">
        <v>420</v>
      </c>
      <c r="D76" s="7">
        <v>374</v>
      </c>
      <c r="E76" s="7">
        <v>7</v>
      </c>
      <c r="F76" s="7">
        <v>14876</v>
      </c>
      <c r="G76" s="8">
        <f t="shared" si="5"/>
        <v>2.4303119219238375E-2</v>
      </c>
      <c r="H76" s="6">
        <f t="shared" si="3"/>
        <v>22.074159907300114</v>
      </c>
      <c r="I76" s="6">
        <f t="shared" si="4"/>
        <v>59.203963678366392</v>
      </c>
    </row>
    <row r="77" spans="1:9" x14ac:dyDescent="0.2">
      <c r="A77" s="2" t="s">
        <v>44</v>
      </c>
      <c r="B77" t="s">
        <v>30</v>
      </c>
      <c r="C77" s="7">
        <v>14</v>
      </c>
      <c r="D77" s="7">
        <v>8</v>
      </c>
      <c r="E77" s="7">
        <v>0</v>
      </c>
      <c r="F77" s="7">
        <v>324</v>
      </c>
      <c r="G77" s="8">
        <f t="shared" si="5"/>
        <v>2.3121387283236993E-2</v>
      </c>
      <c r="H77" s="6">
        <f t="shared" si="3"/>
        <v>0.46349942062572419</v>
      </c>
      <c r="I77" s="6">
        <f t="shared" si="4"/>
        <v>1.3066639939219731</v>
      </c>
    </row>
    <row r="78" spans="1:9" x14ac:dyDescent="0.2">
      <c r="A78" s="2" t="s">
        <v>44</v>
      </c>
      <c r="B78" t="s">
        <v>39</v>
      </c>
      <c r="C78" s="7">
        <v>62</v>
      </c>
      <c r="D78" s="7">
        <v>42</v>
      </c>
      <c r="E78" s="7">
        <v>2</v>
      </c>
      <c r="F78" s="7">
        <v>1929</v>
      </c>
      <c r="G78" s="8">
        <f t="shared" si="5"/>
        <v>2.1621621621621623E-2</v>
      </c>
      <c r="H78" s="6">
        <f t="shared" si="3"/>
        <v>2.5492468134414832</v>
      </c>
      <c r="I78" s="6">
        <f t="shared" si="4"/>
        <v>7.6851480567376154</v>
      </c>
    </row>
    <row r="79" spans="1:9" x14ac:dyDescent="0.2">
      <c r="A79" s="2" t="s">
        <v>44</v>
      </c>
      <c r="B79" t="s">
        <v>38</v>
      </c>
      <c r="C79" s="7">
        <v>2223</v>
      </c>
      <c r="D79" s="7">
        <v>1291</v>
      </c>
      <c r="E79" s="7">
        <v>28</v>
      </c>
      <c r="F79" s="7">
        <v>59975</v>
      </c>
      <c r="G79" s="8">
        <f t="shared" si="5"/>
        <v>2.0766094116535731E-2</v>
      </c>
      <c r="H79" s="6">
        <f t="shared" si="3"/>
        <v>76.419466975666268</v>
      </c>
      <c r="I79" s="6">
        <f t="shared" si="4"/>
        <v>239.87103150850277</v>
      </c>
    </row>
    <row r="80" spans="1:9" x14ac:dyDescent="0.2">
      <c r="A80" s="2" t="s">
        <v>44</v>
      </c>
      <c r="B80" t="s">
        <v>41</v>
      </c>
      <c r="C80" s="7">
        <v>19</v>
      </c>
      <c r="D80" s="7">
        <v>4</v>
      </c>
      <c r="E80" s="7">
        <v>0</v>
      </c>
      <c r="F80" s="7">
        <v>435</v>
      </c>
      <c r="G80" s="8">
        <f t="shared" si="5"/>
        <v>8.7336244541484712E-3</v>
      </c>
      <c r="H80" s="6">
        <f t="shared" si="3"/>
        <v>0.23174971031286209</v>
      </c>
      <c r="I80" s="6">
        <f t="shared" si="4"/>
        <v>1.7296303734574094</v>
      </c>
    </row>
    <row r="81" spans="1:9" x14ac:dyDescent="0.2">
      <c r="A81" s="2" t="s">
        <v>44</v>
      </c>
      <c r="B81" t="s">
        <v>40</v>
      </c>
      <c r="C81" s="7">
        <v>18</v>
      </c>
      <c r="D81" s="7">
        <v>6</v>
      </c>
      <c r="E81" s="7">
        <v>0</v>
      </c>
      <c r="F81" s="7">
        <v>707</v>
      </c>
      <c r="G81" s="8">
        <f t="shared" si="5"/>
        <v>8.2079343365253077E-3</v>
      </c>
      <c r="H81" s="6">
        <f t="shared" si="3"/>
        <v>0.34762456546929316</v>
      </c>
      <c r="I81" s="6">
        <f t="shared" si="4"/>
        <v>2.7606109235750353</v>
      </c>
    </row>
    <row r="82" spans="1:9" x14ac:dyDescent="0.2">
      <c r="A82" s="2" t="s">
        <v>44</v>
      </c>
      <c r="B82" t="s">
        <v>45</v>
      </c>
      <c r="C82" s="7">
        <v>1</v>
      </c>
      <c r="D82" s="7">
        <v>0</v>
      </c>
      <c r="E82" s="7">
        <v>0</v>
      </c>
      <c r="F82" s="7">
        <v>0</v>
      </c>
      <c r="G82" s="8">
        <f t="shared" si="5"/>
        <v>0</v>
      </c>
      <c r="H82" s="6">
        <f t="shared" si="3"/>
        <v>0</v>
      </c>
      <c r="I82" s="6">
        <f t="shared" si="4"/>
        <v>3.7764855315663959E-3</v>
      </c>
    </row>
    <row r="83" spans="1:9" x14ac:dyDescent="0.2">
      <c r="A83" s="2" t="s">
        <v>44</v>
      </c>
      <c r="B83" t="s">
        <v>9</v>
      </c>
      <c r="C83" s="7">
        <v>1</v>
      </c>
      <c r="D83" s="7">
        <v>0</v>
      </c>
      <c r="E83" s="7">
        <v>0</v>
      </c>
      <c r="F83" s="7">
        <v>40</v>
      </c>
      <c r="G83" s="8">
        <f t="shared" si="5"/>
        <v>0</v>
      </c>
      <c r="H83" s="6">
        <f t="shared" si="3"/>
        <v>0</v>
      </c>
      <c r="I83" s="6">
        <f t="shared" si="4"/>
        <v>0.15483590679422224</v>
      </c>
    </row>
    <row r="84" spans="1:9" x14ac:dyDescent="0.2">
      <c r="A84" s="2" t="s">
        <v>44</v>
      </c>
      <c r="B84" t="s">
        <v>8</v>
      </c>
      <c r="C84" s="7">
        <v>1</v>
      </c>
      <c r="D84" s="7">
        <v>0</v>
      </c>
      <c r="E84" s="7">
        <v>0</v>
      </c>
      <c r="F84" s="7">
        <v>10</v>
      </c>
      <c r="G84" s="8">
        <f t="shared" si="5"/>
        <v>0</v>
      </c>
      <c r="H84" s="6">
        <f t="shared" si="3"/>
        <v>0</v>
      </c>
      <c r="I84" s="6">
        <f t="shared" si="4"/>
        <v>4.1541340847230358E-2</v>
      </c>
    </row>
    <row r="85" spans="1:9" x14ac:dyDescent="0.2">
      <c r="A85" s="2" t="s">
        <v>44</v>
      </c>
      <c r="B85" t="s">
        <v>6</v>
      </c>
      <c r="C85" s="7">
        <v>3</v>
      </c>
      <c r="D85" s="7">
        <v>0</v>
      </c>
      <c r="E85" s="7">
        <v>0</v>
      </c>
      <c r="F85" s="7">
        <v>44</v>
      </c>
      <c r="G85" s="8">
        <f t="shared" si="5"/>
        <v>0</v>
      </c>
      <c r="H85" s="6">
        <f t="shared" si="3"/>
        <v>0</v>
      </c>
      <c r="I85" s="6">
        <f t="shared" si="4"/>
        <v>0.1774948199836206</v>
      </c>
    </row>
    <row r="86" spans="1:9" x14ac:dyDescent="0.2">
      <c r="A86" s="9" t="s">
        <v>46</v>
      </c>
      <c r="B86" s="10" t="s">
        <v>3</v>
      </c>
      <c r="C86" s="11">
        <v>37</v>
      </c>
      <c r="D86" s="11">
        <v>21</v>
      </c>
      <c r="E86" s="11">
        <v>0</v>
      </c>
      <c r="F86" s="11">
        <v>72</v>
      </c>
      <c r="G86" s="12">
        <f t="shared" si="5"/>
        <v>0.16153846153846155</v>
      </c>
      <c r="H86" s="13">
        <f>(D86+E86)/(1737000/100000)</f>
        <v>1.2089810017271156</v>
      </c>
      <c r="I86" s="13">
        <f>(C86+D86+E86+F86)/(26963092/100000)</f>
        <v>0.48214054975594045</v>
      </c>
    </row>
    <row r="87" spans="1:9" x14ac:dyDescent="0.2">
      <c r="A87" s="18" t="s">
        <v>46</v>
      </c>
      <c r="B87" s="14" t="s">
        <v>5</v>
      </c>
      <c r="C87" s="15">
        <v>134</v>
      </c>
      <c r="D87" s="15">
        <v>280</v>
      </c>
      <c r="E87" s="15">
        <v>71</v>
      </c>
      <c r="F87" s="15">
        <v>2119</v>
      </c>
      <c r="G87" s="16">
        <f t="shared" si="5"/>
        <v>0.1347926267281106</v>
      </c>
      <c r="H87" s="17">
        <f t="shared" ref="H87:H126" si="6">(D87+E87)/(1737000/100000)</f>
        <v>20.20725388601036</v>
      </c>
      <c r="I87" s="17">
        <f t="shared" ref="I87:I126" si="7">(C87+D87+E87+F87)/(26963092/100000)</f>
        <v>9.6576460889574527</v>
      </c>
    </row>
    <row r="88" spans="1:9" x14ac:dyDescent="0.2">
      <c r="A88" s="9" t="s">
        <v>46</v>
      </c>
      <c r="B88" s="10" t="s">
        <v>4</v>
      </c>
      <c r="C88" s="11">
        <v>11</v>
      </c>
      <c r="D88" s="11">
        <v>25</v>
      </c>
      <c r="E88" s="11">
        <v>2</v>
      </c>
      <c r="F88" s="11">
        <v>212</v>
      </c>
      <c r="G88" s="12">
        <f t="shared" si="5"/>
        <v>0.108</v>
      </c>
      <c r="H88" s="13">
        <f t="shared" si="6"/>
        <v>1.5544041450777202</v>
      </c>
      <c r="I88" s="13">
        <f t="shared" si="7"/>
        <v>0.92719336491527005</v>
      </c>
    </row>
    <row r="89" spans="1:9" x14ac:dyDescent="0.2">
      <c r="A89" s="9" t="s">
        <v>46</v>
      </c>
      <c r="B89" s="10" t="s">
        <v>40</v>
      </c>
      <c r="C89" s="11">
        <v>59</v>
      </c>
      <c r="D89" s="11">
        <v>16</v>
      </c>
      <c r="E89" s="11">
        <v>51</v>
      </c>
      <c r="F89" s="11">
        <v>583</v>
      </c>
      <c r="G89" s="12">
        <f t="shared" si="5"/>
        <v>9.4499294781382234E-2</v>
      </c>
      <c r="H89" s="13">
        <f t="shared" si="6"/>
        <v>3.8572251007484164</v>
      </c>
      <c r="I89" s="13">
        <f t="shared" si="7"/>
        <v>2.629520382899706</v>
      </c>
    </row>
    <row r="90" spans="1:9" x14ac:dyDescent="0.2">
      <c r="A90" s="9" t="s">
        <v>46</v>
      </c>
      <c r="B90" s="10" t="s">
        <v>12</v>
      </c>
      <c r="C90" s="11">
        <v>53</v>
      </c>
      <c r="D90" s="11">
        <v>24</v>
      </c>
      <c r="E90" s="11">
        <v>0</v>
      </c>
      <c r="F90" s="11">
        <v>199</v>
      </c>
      <c r="G90" s="12">
        <f t="shared" si="5"/>
        <v>8.6956521739130432E-2</v>
      </c>
      <c r="H90" s="13">
        <f t="shared" si="6"/>
        <v>1.3816925734024179</v>
      </c>
      <c r="I90" s="13">
        <f t="shared" si="7"/>
        <v>1.0236214748664583</v>
      </c>
    </row>
    <row r="91" spans="1:9" x14ac:dyDescent="0.2">
      <c r="A91" s="9" t="s">
        <v>46</v>
      </c>
      <c r="B91" s="10" t="s">
        <v>10</v>
      </c>
      <c r="C91" s="11">
        <v>6146</v>
      </c>
      <c r="D91" s="11">
        <v>7597</v>
      </c>
      <c r="E91" s="11">
        <v>108</v>
      </c>
      <c r="F91" s="11">
        <v>76877</v>
      </c>
      <c r="G91" s="12">
        <f t="shared" si="5"/>
        <v>8.4924168944537512E-2</v>
      </c>
      <c r="H91" s="13">
        <f t="shared" si="6"/>
        <v>443.58088658606789</v>
      </c>
      <c r="I91" s="13">
        <f t="shared" si="7"/>
        <v>336.48959844813049</v>
      </c>
    </row>
    <row r="92" spans="1:9" x14ac:dyDescent="0.2">
      <c r="A92" s="34" t="s">
        <v>46</v>
      </c>
      <c r="B92" s="30" t="s">
        <v>15</v>
      </c>
      <c r="C92" s="31">
        <v>186</v>
      </c>
      <c r="D92" s="31">
        <v>252</v>
      </c>
      <c r="E92" s="31">
        <v>38</v>
      </c>
      <c r="F92" s="31">
        <v>3503</v>
      </c>
      <c r="G92" s="32">
        <f t="shared" si="5"/>
        <v>7.288263382759487E-2</v>
      </c>
      <c r="H92" s="33">
        <f t="shared" si="6"/>
        <v>16.695451928612549</v>
      </c>
      <c r="I92" s="33">
        <f t="shared" si="7"/>
        <v>14.757209595991439</v>
      </c>
    </row>
    <row r="93" spans="1:9" x14ac:dyDescent="0.2">
      <c r="A93" s="9" t="s">
        <v>46</v>
      </c>
      <c r="B93" s="10" t="s">
        <v>21</v>
      </c>
      <c r="C93" s="11">
        <v>38</v>
      </c>
      <c r="D93" s="11">
        <v>26</v>
      </c>
      <c r="E93" s="11">
        <v>0</v>
      </c>
      <c r="F93" s="11">
        <v>295</v>
      </c>
      <c r="G93" s="12">
        <f t="shared" si="5"/>
        <v>7.2423398328690811E-2</v>
      </c>
      <c r="H93" s="13">
        <f t="shared" si="6"/>
        <v>1.4968336211859528</v>
      </c>
      <c r="I93" s="13">
        <f t="shared" si="7"/>
        <v>1.3314496720183278</v>
      </c>
    </row>
    <row r="94" spans="1:9" x14ac:dyDescent="0.2">
      <c r="A94" s="18" t="s">
        <v>46</v>
      </c>
      <c r="B94" s="14" t="s">
        <v>11</v>
      </c>
      <c r="C94" s="15">
        <v>25</v>
      </c>
      <c r="D94" s="15">
        <v>39</v>
      </c>
      <c r="E94" s="15">
        <v>16</v>
      </c>
      <c r="F94" s="15">
        <v>704</v>
      </c>
      <c r="G94" s="16">
        <f t="shared" si="5"/>
        <v>7.0153061224489791E-2</v>
      </c>
      <c r="H94" s="17">
        <f t="shared" si="6"/>
        <v>3.1663788140472078</v>
      </c>
      <c r="I94" s="17">
        <f t="shared" si="7"/>
        <v>2.907678392374287</v>
      </c>
    </row>
    <row r="95" spans="1:9" x14ac:dyDescent="0.2">
      <c r="A95" s="2" t="s">
        <v>46</v>
      </c>
      <c r="B95" t="s">
        <v>13</v>
      </c>
      <c r="C95" s="7">
        <v>161</v>
      </c>
      <c r="D95" s="7">
        <v>211</v>
      </c>
      <c r="E95" s="7">
        <v>5</v>
      </c>
      <c r="F95" s="7">
        <v>3222</v>
      </c>
      <c r="G95" s="8">
        <f t="shared" si="5"/>
        <v>6.0016671297582661E-2</v>
      </c>
      <c r="H95" s="6">
        <f t="shared" si="6"/>
        <v>12.435233160621761</v>
      </c>
      <c r="I95" s="6">
        <f t="shared" si="7"/>
        <v>13.347875681320229</v>
      </c>
    </row>
    <row r="96" spans="1:9" x14ac:dyDescent="0.2">
      <c r="A96" s="2" t="s">
        <v>46</v>
      </c>
      <c r="B96" t="s">
        <v>14</v>
      </c>
      <c r="C96" s="7">
        <v>1235</v>
      </c>
      <c r="D96" s="7">
        <v>1754</v>
      </c>
      <c r="E96" s="7">
        <v>43</v>
      </c>
      <c r="F96" s="7">
        <v>28773</v>
      </c>
      <c r="G96" s="8">
        <f t="shared" si="5"/>
        <v>5.6500550227951578E-2</v>
      </c>
      <c r="H96" s="6">
        <f t="shared" si="6"/>
        <v>103.45423143350604</v>
      </c>
      <c r="I96" s="6">
        <f t="shared" si="7"/>
        <v>117.95753988452066</v>
      </c>
    </row>
    <row r="97" spans="1:9" x14ac:dyDescent="0.2">
      <c r="A97" s="2" t="s">
        <v>46</v>
      </c>
      <c r="B97" t="s">
        <v>32</v>
      </c>
      <c r="C97" s="7">
        <v>358</v>
      </c>
      <c r="D97" s="7">
        <v>297</v>
      </c>
      <c r="E97" s="7">
        <v>3</v>
      </c>
      <c r="F97" s="7">
        <v>5053</v>
      </c>
      <c r="G97" s="8">
        <f t="shared" si="5"/>
        <v>5.2530204867798982E-2</v>
      </c>
      <c r="H97" s="6">
        <f t="shared" si="6"/>
        <v>17.271157167530223</v>
      </c>
      <c r="I97" s="6">
        <f t="shared" si="7"/>
        <v>21.180805228124431</v>
      </c>
    </row>
    <row r="98" spans="1:9" x14ac:dyDescent="0.2">
      <c r="A98" s="2" t="s">
        <v>46</v>
      </c>
      <c r="B98" t="s">
        <v>16</v>
      </c>
      <c r="C98" s="7">
        <v>1744</v>
      </c>
      <c r="D98" s="7">
        <v>1962</v>
      </c>
      <c r="E98" s="7">
        <v>67</v>
      </c>
      <c r="F98" s="7">
        <v>36858</v>
      </c>
      <c r="G98" s="8">
        <f t="shared" si="5"/>
        <v>4.993724003839433E-2</v>
      </c>
      <c r="H98" s="6">
        <f t="shared" si="6"/>
        <v>116.81059297639608</v>
      </c>
      <c r="I98" s="6">
        <f t="shared" si="7"/>
        <v>150.69117443948934</v>
      </c>
    </row>
    <row r="99" spans="1:9" x14ac:dyDescent="0.2">
      <c r="A99" s="2" t="s">
        <v>46</v>
      </c>
      <c r="B99" t="s">
        <v>42</v>
      </c>
      <c r="C99" s="7">
        <v>0</v>
      </c>
      <c r="D99" s="7">
        <v>1</v>
      </c>
      <c r="E99" s="7">
        <v>0</v>
      </c>
      <c r="F99" s="7">
        <v>21</v>
      </c>
      <c r="G99" s="8">
        <f t="shared" si="5"/>
        <v>4.5454545454545456E-2</v>
      </c>
      <c r="H99" s="6">
        <f t="shared" si="6"/>
        <v>5.7570523891767408E-2</v>
      </c>
      <c r="I99" s="6">
        <f t="shared" si="7"/>
        <v>8.159301611254377E-2</v>
      </c>
    </row>
    <row r="100" spans="1:9" x14ac:dyDescent="0.2">
      <c r="A100" s="2" t="s">
        <v>46</v>
      </c>
      <c r="B100" t="s">
        <v>30</v>
      </c>
      <c r="C100" s="7">
        <v>11</v>
      </c>
      <c r="D100" s="7">
        <v>12</v>
      </c>
      <c r="E100" s="7">
        <v>1</v>
      </c>
      <c r="F100" s="7">
        <v>272</v>
      </c>
      <c r="G100" s="8">
        <f t="shared" si="5"/>
        <v>4.3918918918918921E-2</v>
      </c>
      <c r="H100" s="6">
        <f t="shared" si="6"/>
        <v>0.74841681059297638</v>
      </c>
      <c r="I100" s="6">
        <f t="shared" si="7"/>
        <v>1.0977969440596798</v>
      </c>
    </row>
    <row r="101" spans="1:9" x14ac:dyDescent="0.2">
      <c r="A101" s="2" t="s">
        <v>46</v>
      </c>
      <c r="B101" t="s">
        <v>17</v>
      </c>
      <c r="C101" s="7">
        <v>12</v>
      </c>
      <c r="D101" s="7">
        <v>16</v>
      </c>
      <c r="E101" s="7">
        <v>0</v>
      </c>
      <c r="F101" s="7">
        <v>339</v>
      </c>
      <c r="G101" s="8">
        <f t="shared" si="5"/>
        <v>4.3596730245231606E-2</v>
      </c>
      <c r="H101" s="6">
        <f t="shared" si="6"/>
        <v>0.92112838226827853</v>
      </c>
      <c r="I101" s="6">
        <f t="shared" si="7"/>
        <v>1.3611198596956164</v>
      </c>
    </row>
    <row r="102" spans="1:9" x14ac:dyDescent="0.2">
      <c r="A102" s="2" t="s">
        <v>46</v>
      </c>
      <c r="B102" t="s">
        <v>19</v>
      </c>
      <c r="C102" s="7">
        <v>119</v>
      </c>
      <c r="D102" s="7">
        <v>108</v>
      </c>
      <c r="E102" s="7">
        <v>1</v>
      </c>
      <c r="F102" s="7">
        <v>2303</v>
      </c>
      <c r="G102" s="8">
        <f t="shared" si="5"/>
        <v>4.3065981825365467E-2</v>
      </c>
      <c r="H102" s="6">
        <f t="shared" si="6"/>
        <v>6.2751871042026481</v>
      </c>
      <c r="I102" s="6">
        <f t="shared" si="7"/>
        <v>9.3869056264021946</v>
      </c>
    </row>
    <row r="103" spans="1:9" x14ac:dyDescent="0.2">
      <c r="A103" s="2" t="s">
        <v>46</v>
      </c>
      <c r="B103" t="s">
        <v>31</v>
      </c>
      <c r="C103" s="7">
        <v>102</v>
      </c>
      <c r="D103" s="7">
        <v>71</v>
      </c>
      <c r="E103" s="7">
        <v>1</v>
      </c>
      <c r="F103" s="7">
        <v>1503</v>
      </c>
      <c r="G103" s="8">
        <f t="shared" si="5"/>
        <v>4.2933810375670838E-2</v>
      </c>
      <c r="H103" s="6">
        <f t="shared" si="6"/>
        <v>4.1450777202072535</v>
      </c>
      <c r="I103" s="6">
        <f t="shared" si="7"/>
        <v>6.2196130918516319</v>
      </c>
    </row>
    <row r="104" spans="1:9" x14ac:dyDescent="0.2">
      <c r="A104" s="2" t="s">
        <v>46</v>
      </c>
      <c r="B104" t="s">
        <v>7</v>
      </c>
      <c r="C104" s="7">
        <v>3</v>
      </c>
      <c r="D104" s="7">
        <v>4</v>
      </c>
      <c r="E104" s="7">
        <v>1</v>
      </c>
      <c r="F104" s="7">
        <v>109</v>
      </c>
      <c r="G104" s="8">
        <f t="shared" si="5"/>
        <v>4.2735042735042736E-2</v>
      </c>
      <c r="H104" s="6">
        <f t="shared" si="6"/>
        <v>0.28785261945883706</v>
      </c>
      <c r="I104" s="6">
        <f t="shared" si="7"/>
        <v>0.43392649478034639</v>
      </c>
    </row>
    <row r="105" spans="1:9" x14ac:dyDescent="0.2">
      <c r="A105" s="2" t="s">
        <v>46</v>
      </c>
      <c r="B105" t="s">
        <v>18</v>
      </c>
      <c r="C105" s="7">
        <v>294</v>
      </c>
      <c r="D105" s="7">
        <v>273</v>
      </c>
      <c r="E105" s="7">
        <v>3</v>
      </c>
      <c r="F105" s="7">
        <v>6203</v>
      </c>
      <c r="G105" s="8">
        <f t="shared" si="5"/>
        <v>4.0750036911265317E-2</v>
      </c>
      <c r="H105" s="6">
        <f t="shared" si="6"/>
        <v>15.889464594127805</v>
      </c>
      <c r="I105" s="6">
        <f t="shared" si="7"/>
        <v>25.119522642284497</v>
      </c>
    </row>
    <row r="106" spans="1:9" x14ac:dyDescent="0.2">
      <c r="A106" s="2" t="s">
        <v>46</v>
      </c>
      <c r="B106" t="s">
        <v>22</v>
      </c>
      <c r="C106" s="7">
        <v>49</v>
      </c>
      <c r="D106" s="7">
        <v>40</v>
      </c>
      <c r="E106" s="7">
        <v>1</v>
      </c>
      <c r="F106" s="7">
        <v>932</v>
      </c>
      <c r="G106" s="8">
        <f t="shared" si="5"/>
        <v>4.0117416829745595E-2</v>
      </c>
      <c r="H106" s="6">
        <f t="shared" si="6"/>
        <v>2.3603914795624639</v>
      </c>
      <c r="I106" s="6">
        <f t="shared" si="7"/>
        <v>3.7903664757736242</v>
      </c>
    </row>
    <row r="107" spans="1:9" x14ac:dyDescent="0.2">
      <c r="A107" s="2" t="s">
        <v>46</v>
      </c>
      <c r="B107" t="s">
        <v>23</v>
      </c>
      <c r="C107" s="7">
        <v>143</v>
      </c>
      <c r="D107" s="7">
        <v>136</v>
      </c>
      <c r="E107" s="7">
        <v>43</v>
      </c>
      <c r="F107" s="7">
        <v>4168</v>
      </c>
      <c r="G107" s="8">
        <f t="shared" si="5"/>
        <v>3.9866369710467704E-2</v>
      </c>
      <c r="H107" s="6">
        <f t="shared" si="6"/>
        <v>10.305123776626367</v>
      </c>
      <c r="I107" s="6">
        <f t="shared" si="7"/>
        <v>16.652392833878253</v>
      </c>
    </row>
    <row r="108" spans="1:9" x14ac:dyDescent="0.2">
      <c r="A108" s="2" t="s">
        <v>46</v>
      </c>
      <c r="B108" t="s">
        <v>24</v>
      </c>
      <c r="C108" s="7">
        <v>153</v>
      </c>
      <c r="D108" s="7">
        <v>136</v>
      </c>
      <c r="E108" s="7">
        <v>2</v>
      </c>
      <c r="F108" s="7">
        <v>3329</v>
      </c>
      <c r="G108" s="8">
        <f t="shared" si="5"/>
        <v>3.8121546961325969E-2</v>
      </c>
      <c r="H108" s="6">
        <f t="shared" si="6"/>
        <v>7.9447322970639025</v>
      </c>
      <c r="I108" s="6">
        <f t="shared" si="7"/>
        <v>13.425759923973111</v>
      </c>
    </row>
    <row r="109" spans="1:9" x14ac:dyDescent="0.2">
      <c r="A109" s="2" t="s">
        <v>46</v>
      </c>
      <c r="B109" t="s">
        <v>34</v>
      </c>
      <c r="C109" s="7">
        <v>467</v>
      </c>
      <c r="D109" s="7">
        <v>322</v>
      </c>
      <c r="E109" s="7">
        <v>3</v>
      </c>
      <c r="F109" s="7">
        <v>8254</v>
      </c>
      <c r="G109" s="8">
        <f t="shared" si="5"/>
        <v>3.5927481759893874E-2</v>
      </c>
      <c r="H109" s="6">
        <f t="shared" si="6"/>
        <v>18.71042026482441</v>
      </c>
      <c r="I109" s="6">
        <f t="shared" si="7"/>
        <v>33.549564716094132</v>
      </c>
    </row>
    <row r="110" spans="1:9" x14ac:dyDescent="0.2">
      <c r="A110" s="2" t="s">
        <v>46</v>
      </c>
      <c r="B110" t="s">
        <v>9</v>
      </c>
      <c r="C110" s="7">
        <v>2</v>
      </c>
      <c r="D110" s="7">
        <v>2</v>
      </c>
      <c r="E110" s="7">
        <v>0</v>
      </c>
      <c r="F110" s="7">
        <v>53</v>
      </c>
      <c r="G110" s="8">
        <f t="shared" si="5"/>
        <v>3.5087719298245612E-2</v>
      </c>
      <c r="H110" s="6">
        <f t="shared" si="6"/>
        <v>0.11514104778353482</v>
      </c>
      <c r="I110" s="6">
        <f t="shared" si="7"/>
        <v>0.21140008720068157</v>
      </c>
    </row>
    <row r="111" spans="1:9" x14ac:dyDescent="0.2">
      <c r="A111" s="2" t="s">
        <v>46</v>
      </c>
      <c r="B111" t="s">
        <v>37</v>
      </c>
      <c r="C111" s="7">
        <v>6</v>
      </c>
      <c r="D111" s="7">
        <v>1</v>
      </c>
      <c r="E111" s="7">
        <v>0</v>
      </c>
      <c r="F111" s="7">
        <v>23</v>
      </c>
      <c r="G111" s="8">
        <f t="shared" si="5"/>
        <v>3.3333333333333333E-2</v>
      </c>
      <c r="H111" s="6">
        <f t="shared" si="6"/>
        <v>5.7570523891767408E-2</v>
      </c>
      <c r="I111" s="6">
        <f t="shared" si="7"/>
        <v>0.11126320378983241</v>
      </c>
    </row>
    <row r="112" spans="1:9" x14ac:dyDescent="0.2">
      <c r="A112" s="2" t="s">
        <v>46</v>
      </c>
      <c r="B112" t="s">
        <v>25</v>
      </c>
      <c r="C112" s="7">
        <v>158</v>
      </c>
      <c r="D112" s="7">
        <v>102</v>
      </c>
      <c r="E112" s="7">
        <v>5</v>
      </c>
      <c r="F112" s="7">
        <v>2978</v>
      </c>
      <c r="G112" s="8">
        <f t="shared" si="5"/>
        <v>3.299414122725871E-2</v>
      </c>
      <c r="H112" s="6">
        <f t="shared" si="6"/>
        <v>6.1600460564191133</v>
      </c>
      <c r="I112" s="6">
        <f t="shared" si="7"/>
        <v>12.027552329680884</v>
      </c>
    </row>
    <row r="113" spans="1:9" x14ac:dyDescent="0.2">
      <c r="A113" s="2" t="s">
        <v>46</v>
      </c>
      <c r="B113" t="s">
        <v>20</v>
      </c>
      <c r="C113" s="7">
        <v>9</v>
      </c>
      <c r="D113" s="7">
        <v>10</v>
      </c>
      <c r="E113" s="7">
        <v>0</v>
      </c>
      <c r="F113" s="7">
        <v>288</v>
      </c>
      <c r="G113" s="8">
        <f t="shared" si="5"/>
        <v>3.2573289902280131E-2</v>
      </c>
      <c r="H113" s="6">
        <f t="shared" si="6"/>
        <v>0.57570523891767411</v>
      </c>
      <c r="I113" s="6">
        <f t="shared" si="7"/>
        <v>1.1385934521159518</v>
      </c>
    </row>
    <row r="114" spans="1:9" x14ac:dyDescent="0.2">
      <c r="A114" s="2" t="s">
        <v>46</v>
      </c>
      <c r="B114" t="s">
        <v>26</v>
      </c>
      <c r="C114" s="7">
        <v>585</v>
      </c>
      <c r="D114" s="7">
        <v>427</v>
      </c>
      <c r="E114" s="7">
        <v>40</v>
      </c>
      <c r="F114" s="7">
        <v>14256</v>
      </c>
      <c r="G114" s="8">
        <f t="shared" si="5"/>
        <v>3.050692448392997E-2</v>
      </c>
      <c r="H114" s="6">
        <f t="shared" si="6"/>
        <v>26.885434657455381</v>
      </c>
      <c r="I114" s="6">
        <f t="shared" si="7"/>
        <v>56.773904120491821</v>
      </c>
    </row>
    <row r="115" spans="1:9" x14ac:dyDescent="0.2">
      <c r="A115" s="2" t="s">
        <v>46</v>
      </c>
      <c r="B115" t="s">
        <v>36</v>
      </c>
      <c r="C115" s="7">
        <v>116</v>
      </c>
      <c r="D115" s="7">
        <v>124</v>
      </c>
      <c r="E115" s="7">
        <v>1</v>
      </c>
      <c r="F115" s="7">
        <v>3950</v>
      </c>
      <c r="G115" s="8">
        <f t="shared" si="5"/>
        <v>2.982581722739203E-2</v>
      </c>
      <c r="H115" s="6">
        <f t="shared" si="6"/>
        <v>7.1963154864709269</v>
      </c>
      <c r="I115" s="6">
        <f t="shared" si="7"/>
        <v>15.543469569439587</v>
      </c>
    </row>
    <row r="116" spans="1:9" x14ac:dyDescent="0.2">
      <c r="A116" s="2" t="s">
        <v>46</v>
      </c>
      <c r="B116" t="s">
        <v>29</v>
      </c>
      <c r="C116" s="7">
        <v>3378</v>
      </c>
      <c r="D116" s="7">
        <v>2747</v>
      </c>
      <c r="E116" s="7">
        <v>135</v>
      </c>
      <c r="F116" s="7">
        <v>90395</v>
      </c>
      <c r="G116" s="8">
        <f t="shared" si="5"/>
        <v>2.981739175417723E-2</v>
      </c>
      <c r="H116" s="6">
        <f t="shared" si="6"/>
        <v>165.91824985607369</v>
      </c>
      <c r="I116" s="6">
        <f t="shared" si="7"/>
        <v>358.4714987435417</v>
      </c>
    </row>
    <row r="117" spans="1:9" x14ac:dyDescent="0.2">
      <c r="A117" s="2" t="s">
        <v>46</v>
      </c>
      <c r="B117" t="s">
        <v>27</v>
      </c>
      <c r="C117" s="7">
        <v>186</v>
      </c>
      <c r="D117" s="7">
        <v>192</v>
      </c>
      <c r="E117" s="7">
        <v>10</v>
      </c>
      <c r="F117" s="7">
        <v>6662</v>
      </c>
      <c r="G117" s="8">
        <f t="shared" si="5"/>
        <v>2.8652482269503544E-2</v>
      </c>
      <c r="H117" s="6">
        <f t="shared" si="6"/>
        <v>11.629245826137018</v>
      </c>
      <c r="I117" s="6">
        <f t="shared" si="7"/>
        <v>26.146852890610617</v>
      </c>
    </row>
    <row r="118" spans="1:9" x14ac:dyDescent="0.2">
      <c r="A118" s="2" t="s">
        <v>46</v>
      </c>
      <c r="B118" t="s">
        <v>28</v>
      </c>
      <c r="C118" s="7">
        <v>76</v>
      </c>
      <c r="D118" s="7">
        <v>73</v>
      </c>
      <c r="E118" s="7">
        <v>7</v>
      </c>
      <c r="F118" s="7">
        <v>2693</v>
      </c>
      <c r="G118" s="8">
        <f t="shared" si="5"/>
        <v>2.8080028080028081E-2</v>
      </c>
      <c r="H118" s="6">
        <f t="shared" si="6"/>
        <v>4.6056419113413929</v>
      </c>
      <c r="I118" s="6">
        <f t="shared" si="7"/>
        <v>10.566295586574418</v>
      </c>
    </row>
    <row r="119" spans="1:9" x14ac:dyDescent="0.2">
      <c r="A119" s="2" t="s">
        <v>46</v>
      </c>
      <c r="B119" t="s">
        <v>33</v>
      </c>
      <c r="C119" s="7">
        <v>251</v>
      </c>
      <c r="D119" s="7">
        <v>147</v>
      </c>
      <c r="E119" s="7">
        <v>4</v>
      </c>
      <c r="F119" s="7">
        <v>5531</v>
      </c>
      <c r="G119" s="8">
        <f t="shared" si="5"/>
        <v>2.5450868026293611E-2</v>
      </c>
      <c r="H119" s="6">
        <f t="shared" si="6"/>
        <v>8.693149107656879</v>
      </c>
      <c r="I119" s="6">
        <f t="shared" si="7"/>
        <v>22.004152936169191</v>
      </c>
    </row>
    <row r="120" spans="1:9" x14ac:dyDescent="0.2">
      <c r="A120" s="2" t="s">
        <v>46</v>
      </c>
      <c r="B120" t="s">
        <v>35</v>
      </c>
      <c r="C120" s="7">
        <v>481</v>
      </c>
      <c r="D120" s="7">
        <v>311</v>
      </c>
      <c r="E120" s="7">
        <v>8</v>
      </c>
      <c r="F120" s="7">
        <v>14633</v>
      </c>
      <c r="G120" s="8">
        <f t="shared" si="5"/>
        <v>2.0669992872416252E-2</v>
      </c>
      <c r="H120" s="6">
        <f t="shared" si="6"/>
        <v>18.364997121473806</v>
      </c>
      <c r="I120" s="6">
        <f t="shared" si="7"/>
        <v>57.237500802949455</v>
      </c>
    </row>
    <row r="121" spans="1:9" x14ac:dyDescent="0.2">
      <c r="A121" s="2" t="s">
        <v>46</v>
      </c>
      <c r="B121" t="s">
        <v>38</v>
      </c>
      <c r="C121" s="7">
        <v>2344</v>
      </c>
      <c r="D121" s="7">
        <v>1206</v>
      </c>
      <c r="E121" s="7">
        <v>39</v>
      </c>
      <c r="F121" s="7">
        <v>58102</v>
      </c>
      <c r="G121" s="8">
        <f t="shared" si="5"/>
        <v>2.0181225786581512E-2</v>
      </c>
      <c r="H121" s="6">
        <f t="shared" si="6"/>
        <v>71.675302245250421</v>
      </c>
      <c r="I121" s="6">
        <f t="shared" si="7"/>
        <v>228.79794349995171</v>
      </c>
    </row>
    <row r="122" spans="1:9" x14ac:dyDescent="0.2">
      <c r="A122" s="2" t="s">
        <v>46</v>
      </c>
      <c r="B122" t="s">
        <v>39</v>
      </c>
      <c r="C122" s="7">
        <v>70</v>
      </c>
      <c r="D122" s="7">
        <v>31</v>
      </c>
      <c r="E122" s="7">
        <v>6</v>
      </c>
      <c r="F122" s="7">
        <v>2034</v>
      </c>
      <c r="G122" s="8">
        <f t="shared" si="5"/>
        <v>1.7281644091546006E-2</v>
      </c>
      <c r="H122" s="6">
        <f t="shared" si="6"/>
        <v>2.1301093839953942</v>
      </c>
      <c r="I122" s="6">
        <f t="shared" si="7"/>
        <v>7.9404839771343729</v>
      </c>
    </row>
    <row r="123" spans="1:9" x14ac:dyDescent="0.2">
      <c r="A123" s="2" t="s">
        <v>46</v>
      </c>
      <c r="B123" t="s">
        <v>41</v>
      </c>
      <c r="C123" s="7">
        <v>15</v>
      </c>
      <c r="D123" s="7">
        <v>4</v>
      </c>
      <c r="E123" s="7">
        <v>0</v>
      </c>
      <c r="F123" s="7">
        <v>460</v>
      </c>
      <c r="G123" s="8">
        <f t="shared" si="5"/>
        <v>8.350730688935281E-3</v>
      </c>
      <c r="H123" s="6">
        <f t="shared" si="6"/>
        <v>0.23028209556706963</v>
      </c>
      <c r="I123" s="6">
        <f t="shared" si="7"/>
        <v>1.7765024871776576</v>
      </c>
    </row>
    <row r="124" spans="1:9" x14ac:dyDescent="0.2">
      <c r="A124" s="2" t="s">
        <v>46</v>
      </c>
      <c r="B124" t="s">
        <v>47</v>
      </c>
      <c r="C124" s="7">
        <v>0</v>
      </c>
      <c r="D124" s="7">
        <v>0</v>
      </c>
      <c r="E124" s="7">
        <v>0</v>
      </c>
      <c r="F124" s="7">
        <v>3</v>
      </c>
      <c r="G124" s="8">
        <f t="shared" si="5"/>
        <v>0</v>
      </c>
      <c r="H124" s="6">
        <f t="shared" si="6"/>
        <v>0</v>
      </c>
      <c r="I124" s="6">
        <f t="shared" si="7"/>
        <v>1.1126320378983241E-2</v>
      </c>
    </row>
    <row r="125" spans="1:9" x14ac:dyDescent="0.2">
      <c r="A125" s="2" t="s">
        <v>46</v>
      </c>
      <c r="B125" t="s">
        <v>8</v>
      </c>
      <c r="C125" s="7">
        <v>0</v>
      </c>
      <c r="D125" s="7">
        <v>0</v>
      </c>
      <c r="E125" s="7">
        <v>0</v>
      </c>
      <c r="F125" s="7">
        <v>7</v>
      </c>
      <c r="G125" s="8">
        <f t="shared" si="5"/>
        <v>0</v>
      </c>
      <c r="H125" s="6">
        <f t="shared" si="6"/>
        <v>0</v>
      </c>
      <c r="I125" s="6">
        <f t="shared" si="7"/>
        <v>2.5961414217627564E-2</v>
      </c>
    </row>
    <row r="126" spans="1:9" x14ac:dyDescent="0.2">
      <c r="A126" s="2" t="s">
        <v>46</v>
      </c>
      <c r="B126" t="s">
        <v>6</v>
      </c>
      <c r="C126" s="7">
        <v>5</v>
      </c>
      <c r="D126" s="7">
        <v>0</v>
      </c>
      <c r="E126" s="7">
        <v>0</v>
      </c>
      <c r="F126" s="7">
        <v>18</v>
      </c>
      <c r="G126" s="8">
        <f t="shared" si="5"/>
        <v>0</v>
      </c>
      <c r="H126" s="6">
        <f t="shared" si="6"/>
        <v>0</v>
      </c>
      <c r="I126" s="6">
        <f t="shared" si="7"/>
        <v>8.5301789572204842E-2</v>
      </c>
    </row>
    <row r="127" spans="1:9" x14ac:dyDescent="0.2">
      <c r="A127" s="9" t="s">
        <v>48</v>
      </c>
      <c r="B127" s="10" t="s">
        <v>49</v>
      </c>
      <c r="C127" s="11">
        <v>2</v>
      </c>
      <c r="D127" s="11">
        <v>2</v>
      </c>
      <c r="E127" s="11">
        <v>0</v>
      </c>
      <c r="F127" s="11">
        <v>1</v>
      </c>
      <c r="G127" s="12">
        <f t="shared" si="5"/>
        <v>0.4</v>
      </c>
      <c r="H127" s="13">
        <f>(D127+E127)/(1758200/100000)</f>
        <v>0.11375270162666364</v>
      </c>
      <c r="I127" s="13">
        <f>(C127+D127+E127+F127)/(27468531/100000)</f>
        <v>1.8202647968324187E-2</v>
      </c>
    </row>
    <row r="128" spans="1:9" x14ac:dyDescent="0.2">
      <c r="A128" s="9" t="s">
        <v>48</v>
      </c>
      <c r="B128" s="10" t="s">
        <v>50</v>
      </c>
      <c r="C128" s="11">
        <v>0</v>
      </c>
      <c r="D128" s="11">
        <v>2</v>
      </c>
      <c r="E128" s="11">
        <v>0</v>
      </c>
      <c r="F128" s="11">
        <v>3</v>
      </c>
      <c r="G128" s="12">
        <f t="shared" si="5"/>
        <v>0.4</v>
      </c>
      <c r="H128" s="13">
        <f t="shared" ref="H128:H171" si="8">(D128+E128)/(1758200/100000)</f>
        <v>0.11375270162666364</v>
      </c>
      <c r="I128" s="13">
        <f t="shared" ref="I128:I171" si="9">(C128+D128+E128+F128)/(27468531/100000)</f>
        <v>1.8202647968324187E-2</v>
      </c>
    </row>
    <row r="129" spans="1:9" x14ac:dyDescent="0.2">
      <c r="A129" s="9" t="s">
        <v>48</v>
      </c>
      <c r="B129" s="10" t="s">
        <v>3</v>
      </c>
      <c r="C129" s="11">
        <v>45</v>
      </c>
      <c r="D129" s="11">
        <v>39</v>
      </c>
      <c r="E129" s="11">
        <v>1</v>
      </c>
      <c r="F129" s="11">
        <v>100</v>
      </c>
      <c r="G129" s="12">
        <f t="shared" si="5"/>
        <v>0.21621621621621623</v>
      </c>
      <c r="H129" s="13">
        <f t="shared" si="8"/>
        <v>2.2750540325332724</v>
      </c>
      <c r="I129" s="13">
        <f t="shared" si="9"/>
        <v>0.67349797482799501</v>
      </c>
    </row>
    <row r="130" spans="1:9" x14ac:dyDescent="0.2">
      <c r="A130" s="18" t="s">
        <v>48</v>
      </c>
      <c r="B130" s="14" t="s">
        <v>5</v>
      </c>
      <c r="C130" s="15">
        <v>131</v>
      </c>
      <c r="D130" s="15">
        <v>235</v>
      </c>
      <c r="E130" s="15">
        <v>72</v>
      </c>
      <c r="F130" s="15">
        <v>2081</v>
      </c>
      <c r="G130" s="16">
        <f t="shared" si="5"/>
        <v>0.12187375942834458</v>
      </c>
      <c r="H130" s="17">
        <f t="shared" si="8"/>
        <v>17.461039699692869</v>
      </c>
      <c r="I130" s="17">
        <f t="shared" si="9"/>
        <v>9.1704940464417266</v>
      </c>
    </row>
    <row r="131" spans="1:9" x14ac:dyDescent="0.2">
      <c r="A131" s="9" t="s">
        <v>48</v>
      </c>
      <c r="B131" s="10" t="s">
        <v>4</v>
      </c>
      <c r="C131" s="11">
        <v>10</v>
      </c>
      <c r="D131" s="11">
        <v>20</v>
      </c>
      <c r="E131" s="11">
        <v>3</v>
      </c>
      <c r="F131" s="11">
        <v>204</v>
      </c>
      <c r="G131" s="12">
        <f t="shared" si="5"/>
        <v>9.7046413502109699E-2</v>
      </c>
      <c r="H131" s="13">
        <f t="shared" si="8"/>
        <v>1.3081560687066318</v>
      </c>
      <c r="I131" s="13">
        <f t="shared" si="9"/>
        <v>0.86280551369856651</v>
      </c>
    </row>
    <row r="132" spans="1:9" x14ac:dyDescent="0.2">
      <c r="A132" s="34" t="s">
        <v>48</v>
      </c>
      <c r="B132" s="30" t="s">
        <v>15</v>
      </c>
      <c r="C132" s="31">
        <v>140</v>
      </c>
      <c r="D132" s="31">
        <v>262</v>
      </c>
      <c r="E132" s="31">
        <v>45</v>
      </c>
      <c r="F132" s="31">
        <v>3235</v>
      </c>
      <c r="G132" s="32">
        <f t="shared" ref="G132:G195" si="10">(D132+E132)/SUM(C132:F132)</f>
        <v>8.3378598587724062E-2</v>
      </c>
      <c r="H132" s="33">
        <f t="shared" si="8"/>
        <v>17.461039699692869</v>
      </c>
      <c r="I132" s="33">
        <f t="shared" si="9"/>
        <v>13.404429963873932</v>
      </c>
    </row>
    <row r="133" spans="1:9" x14ac:dyDescent="0.2">
      <c r="A133" s="9" t="s">
        <v>48</v>
      </c>
      <c r="B133" s="10" t="s">
        <v>12</v>
      </c>
      <c r="C133" s="11">
        <v>55</v>
      </c>
      <c r="D133" s="11">
        <v>17</v>
      </c>
      <c r="E133" s="11">
        <v>0</v>
      </c>
      <c r="F133" s="11">
        <v>146</v>
      </c>
      <c r="G133" s="12">
        <f t="shared" si="10"/>
        <v>7.7981651376146793E-2</v>
      </c>
      <c r="H133" s="13">
        <f t="shared" si="8"/>
        <v>0.96689796382664084</v>
      </c>
      <c r="I133" s="13">
        <f t="shared" si="9"/>
        <v>0.79363545141893455</v>
      </c>
    </row>
    <row r="134" spans="1:9" x14ac:dyDescent="0.2">
      <c r="A134" s="18" t="s">
        <v>48</v>
      </c>
      <c r="B134" s="14" t="s">
        <v>11</v>
      </c>
      <c r="C134" s="15">
        <v>31</v>
      </c>
      <c r="D134" s="15">
        <v>46</v>
      </c>
      <c r="E134" s="15">
        <v>8</v>
      </c>
      <c r="F134" s="15">
        <v>620</v>
      </c>
      <c r="G134" s="16">
        <f t="shared" si="10"/>
        <v>7.6595744680851063E-2</v>
      </c>
      <c r="H134" s="17">
        <f t="shared" si="8"/>
        <v>3.0713229439199181</v>
      </c>
      <c r="I134" s="17">
        <f t="shared" si="9"/>
        <v>2.5665733635337107</v>
      </c>
    </row>
    <row r="135" spans="1:9" x14ac:dyDescent="0.2">
      <c r="A135" s="34" t="s">
        <v>48</v>
      </c>
      <c r="B135" s="30" t="s">
        <v>10</v>
      </c>
      <c r="C135" s="31">
        <v>5920</v>
      </c>
      <c r="D135" s="31">
        <v>6372</v>
      </c>
      <c r="E135" s="31">
        <v>75</v>
      </c>
      <c r="F135" s="31">
        <v>72928</v>
      </c>
      <c r="G135" s="32">
        <f t="shared" si="10"/>
        <v>7.5584735330324171E-2</v>
      </c>
      <c r="H135" s="33">
        <f t="shared" si="8"/>
        <v>366.68183369355023</v>
      </c>
      <c r="I135" s="33">
        <f t="shared" si="9"/>
        <v>310.51897169164232</v>
      </c>
    </row>
    <row r="136" spans="1:9" x14ac:dyDescent="0.2">
      <c r="A136" s="9" t="s">
        <v>48</v>
      </c>
      <c r="B136" s="10" t="s">
        <v>21</v>
      </c>
      <c r="C136" s="11">
        <v>34</v>
      </c>
      <c r="D136" s="11">
        <v>29</v>
      </c>
      <c r="E136" s="11">
        <v>0</v>
      </c>
      <c r="F136" s="11">
        <v>343</v>
      </c>
      <c r="G136" s="12">
        <f t="shared" si="10"/>
        <v>7.1428571428571425E-2</v>
      </c>
      <c r="H136" s="13">
        <f t="shared" si="8"/>
        <v>1.6494141735866226</v>
      </c>
      <c r="I136" s="13">
        <f t="shared" si="9"/>
        <v>1.4780550150279241</v>
      </c>
    </row>
    <row r="137" spans="1:9" x14ac:dyDescent="0.2">
      <c r="A137" s="2" t="s">
        <v>48</v>
      </c>
      <c r="B137" t="s">
        <v>37</v>
      </c>
      <c r="C137" s="7">
        <v>4</v>
      </c>
      <c r="D137" s="7">
        <v>2</v>
      </c>
      <c r="E137" s="7">
        <v>0</v>
      </c>
      <c r="F137" s="7">
        <v>28</v>
      </c>
      <c r="G137" s="8">
        <f t="shared" si="10"/>
        <v>5.8823529411764705E-2</v>
      </c>
      <c r="H137" s="6">
        <f t="shared" si="8"/>
        <v>0.11375270162666364</v>
      </c>
      <c r="I137" s="6">
        <f t="shared" si="9"/>
        <v>0.12377800618460448</v>
      </c>
    </row>
    <row r="138" spans="1:9" x14ac:dyDescent="0.2">
      <c r="A138" s="2" t="s">
        <v>48</v>
      </c>
      <c r="B138" t="s">
        <v>30</v>
      </c>
      <c r="C138" s="7">
        <v>14</v>
      </c>
      <c r="D138" s="7">
        <v>8</v>
      </c>
      <c r="E138" s="7">
        <v>11</v>
      </c>
      <c r="F138" s="7">
        <v>308</v>
      </c>
      <c r="G138" s="8">
        <f t="shared" si="10"/>
        <v>5.5718475073313782E-2</v>
      </c>
      <c r="H138" s="6">
        <f t="shared" si="8"/>
        <v>1.0806506654533046</v>
      </c>
      <c r="I138" s="6">
        <f t="shared" si="9"/>
        <v>1.2414205914397096</v>
      </c>
    </row>
    <row r="139" spans="1:9" x14ac:dyDescent="0.2">
      <c r="A139" s="2" t="s">
        <v>48</v>
      </c>
      <c r="B139" t="s">
        <v>32</v>
      </c>
      <c r="C139" s="7">
        <v>276</v>
      </c>
      <c r="D139" s="7">
        <v>250</v>
      </c>
      <c r="E139" s="7">
        <v>3</v>
      </c>
      <c r="F139" s="7">
        <v>4304</v>
      </c>
      <c r="G139" s="8">
        <f t="shared" si="10"/>
        <v>5.2348437823298156E-2</v>
      </c>
      <c r="H139" s="6">
        <f t="shared" si="8"/>
        <v>14.389716755772948</v>
      </c>
      <c r="I139" s="6">
        <f t="shared" si="9"/>
        <v>17.594679526182158</v>
      </c>
    </row>
    <row r="140" spans="1:9" x14ac:dyDescent="0.2">
      <c r="A140" s="2" t="s">
        <v>48</v>
      </c>
      <c r="B140" t="s">
        <v>24</v>
      </c>
      <c r="C140" s="7">
        <v>185</v>
      </c>
      <c r="D140" s="7">
        <v>166</v>
      </c>
      <c r="E140" s="7">
        <v>0</v>
      </c>
      <c r="F140" s="7">
        <v>2853</v>
      </c>
      <c r="G140" s="8">
        <f t="shared" si="10"/>
        <v>5.1810237203495632E-2</v>
      </c>
      <c r="H140" s="6">
        <f t="shared" si="8"/>
        <v>9.4414742350130805</v>
      </c>
      <c r="I140" s="6">
        <f t="shared" si="9"/>
        <v>11.664256818102139</v>
      </c>
    </row>
    <row r="141" spans="1:9" x14ac:dyDescent="0.2">
      <c r="A141" s="2" t="s">
        <v>48</v>
      </c>
      <c r="B141" t="s">
        <v>16</v>
      </c>
      <c r="C141" s="7">
        <v>1949</v>
      </c>
      <c r="D141" s="7">
        <v>1852</v>
      </c>
      <c r="E141" s="7">
        <v>97</v>
      </c>
      <c r="F141" s="7">
        <v>36907</v>
      </c>
      <c r="G141" s="8">
        <f t="shared" si="10"/>
        <v>4.7763754441857618E-2</v>
      </c>
      <c r="H141" s="6">
        <f t="shared" si="8"/>
        <v>110.8520077351837</v>
      </c>
      <c r="I141" s="6">
        <f t="shared" si="9"/>
        <v>148.55181006949368</v>
      </c>
    </row>
    <row r="142" spans="1:9" x14ac:dyDescent="0.2">
      <c r="A142" s="2" t="s">
        <v>48</v>
      </c>
      <c r="B142" t="s">
        <v>14</v>
      </c>
      <c r="C142" s="7">
        <v>1161</v>
      </c>
      <c r="D142" s="7">
        <v>1355</v>
      </c>
      <c r="E142" s="7">
        <v>44</v>
      </c>
      <c r="F142" s="7">
        <v>27356</v>
      </c>
      <c r="G142" s="8">
        <f t="shared" si="10"/>
        <v>4.6764273298569324E-2</v>
      </c>
      <c r="H142" s="6">
        <f t="shared" si="8"/>
        <v>79.570014787851207</v>
      </c>
      <c r="I142" s="6">
        <f t="shared" si="9"/>
        <v>108.91008332407728</v>
      </c>
    </row>
    <row r="143" spans="1:9" x14ac:dyDescent="0.2">
      <c r="A143" s="2" t="s">
        <v>48</v>
      </c>
      <c r="B143" t="s">
        <v>13</v>
      </c>
      <c r="C143" s="7">
        <v>200</v>
      </c>
      <c r="D143" s="7">
        <v>155</v>
      </c>
      <c r="E143" s="7">
        <v>6</v>
      </c>
      <c r="F143" s="7">
        <v>3244</v>
      </c>
      <c r="G143" s="8">
        <f t="shared" si="10"/>
        <v>4.4660194174757278E-2</v>
      </c>
      <c r="H143" s="6">
        <f t="shared" si="8"/>
        <v>9.1570924809464227</v>
      </c>
      <c r="I143" s="6">
        <f t="shared" si="9"/>
        <v>13.124109185161739</v>
      </c>
    </row>
    <row r="144" spans="1:9" x14ac:dyDescent="0.2">
      <c r="A144" s="2" t="s">
        <v>48</v>
      </c>
      <c r="B144" t="s">
        <v>7</v>
      </c>
      <c r="C144" s="7">
        <v>2</v>
      </c>
      <c r="D144" s="7">
        <v>4</v>
      </c>
      <c r="E144" s="7">
        <v>0</v>
      </c>
      <c r="F144" s="7">
        <v>87</v>
      </c>
      <c r="G144" s="8">
        <f t="shared" si="10"/>
        <v>4.3010752688172046E-2</v>
      </c>
      <c r="H144" s="6">
        <f t="shared" si="8"/>
        <v>0.22750540325332727</v>
      </c>
      <c r="I144" s="6">
        <f t="shared" si="9"/>
        <v>0.3385692522108299</v>
      </c>
    </row>
    <row r="145" spans="1:9" x14ac:dyDescent="0.2">
      <c r="A145" s="2" t="s">
        <v>48</v>
      </c>
      <c r="B145" t="s">
        <v>34</v>
      </c>
      <c r="C145" s="7">
        <v>542</v>
      </c>
      <c r="D145" s="7">
        <v>411</v>
      </c>
      <c r="E145" s="7">
        <v>2</v>
      </c>
      <c r="F145" s="7">
        <v>8868</v>
      </c>
      <c r="G145" s="8">
        <f t="shared" si="10"/>
        <v>4.2044182021785607E-2</v>
      </c>
      <c r="H145" s="6">
        <f t="shared" si="8"/>
        <v>23.48993288590604</v>
      </c>
      <c r="I145" s="6">
        <f t="shared" si="9"/>
        <v>35.760922198569702</v>
      </c>
    </row>
    <row r="146" spans="1:9" x14ac:dyDescent="0.2">
      <c r="A146" s="2" t="s">
        <v>48</v>
      </c>
      <c r="B146" t="s">
        <v>22</v>
      </c>
      <c r="C146" s="7">
        <v>45</v>
      </c>
      <c r="D146" s="7">
        <v>32</v>
      </c>
      <c r="E146" s="7">
        <v>4</v>
      </c>
      <c r="F146" s="7">
        <v>798</v>
      </c>
      <c r="G146" s="8">
        <f t="shared" si="10"/>
        <v>4.0955631399317405E-2</v>
      </c>
      <c r="H146" s="6">
        <f t="shared" si="8"/>
        <v>2.0475486292799454</v>
      </c>
      <c r="I146" s="6">
        <f t="shared" si="9"/>
        <v>3.2000255128313921</v>
      </c>
    </row>
    <row r="147" spans="1:9" x14ac:dyDescent="0.2">
      <c r="A147" s="2" t="s">
        <v>48</v>
      </c>
      <c r="B147" t="s">
        <v>23</v>
      </c>
      <c r="C147" s="7">
        <v>148</v>
      </c>
      <c r="D147" s="7">
        <v>148</v>
      </c>
      <c r="E147" s="7">
        <v>38</v>
      </c>
      <c r="F147" s="7">
        <v>4208</v>
      </c>
      <c r="G147" s="8">
        <f t="shared" si="10"/>
        <v>4.0951122853368563E-2</v>
      </c>
      <c r="H147" s="6">
        <f t="shared" si="8"/>
        <v>10.579001251279717</v>
      </c>
      <c r="I147" s="6">
        <f t="shared" si="9"/>
        <v>16.535285414425694</v>
      </c>
    </row>
    <row r="148" spans="1:9" x14ac:dyDescent="0.2">
      <c r="A148" s="2" t="s">
        <v>48</v>
      </c>
      <c r="B148" t="s">
        <v>20</v>
      </c>
      <c r="C148" s="7">
        <v>13</v>
      </c>
      <c r="D148" s="7">
        <v>10</v>
      </c>
      <c r="E148" s="7">
        <v>0</v>
      </c>
      <c r="F148" s="7">
        <v>239</v>
      </c>
      <c r="G148" s="8">
        <f t="shared" si="10"/>
        <v>3.8167938931297711E-2</v>
      </c>
      <c r="H148" s="6">
        <f t="shared" si="8"/>
        <v>0.56876350813331811</v>
      </c>
      <c r="I148" s="6">
        <f t="shared" si="9"/>
        <v>0.95381875354018741</v>
      </c>
    </row>
    <row r="149" spans="1:9" x14ac:dyDescent="0.2">
      <c r="A149" s="2" t="s">
        <v>48</v>
      </c>
      <c r="B149" t="s">
        <v>18</v>
      </c>
      <c r="C149" s="7">
        <v>304</v>
      </c>
      <c r="D149" s="7">
        <v>251</v>
      </c>
      <c r="E149" s="7">
        <v>7</v>
      </c>
      <c r="F149" s="7">
        <v>6215</v>
      </c>
      <c r="G149" s="8">
        <f t="shared" si="10"/>
        <v>3.8069942452412575E-2</v>
      </c>
      <c r="H149" s="6">
        <f t="shared" si="8"/>
        <v>14.674098509839608</v>
      </c>
      <c r="I149" s="6">
        <f t="shared" si="9"/>
        <v>24.671869056266605</v>
      </c>
    </row>
    <row r="150" spans="1:9" x14ac:dyDescent="0.2">
      <c r="A150" s="2" t="s">
        <v>48</v>
      </c>
      <c r="B150" t="s">
        <v>40</v>
      </c>
      <c r="C150" s="7">
        <v>34</v>
      </c>
      <c r="D150" s="7">
        <v>13</v>
      </c>
      <c r="E150" s="7">
        <v>17</v>
      </c>
      <c r="F150" s="7">
        <v>764</v>
      </c>
      <c r="G150" s="8">
        <f t="shared" si="10"/>
        <v>3.6231884057971016E-2</v>
      </c>
      <c r="H150" s="6">
        <f t="shared" si="8"/>
        <v>1.7062905243999544</v>
      </c>
      <c r="I150" s="6">
        <f t="shared" si="9"/>
        <v>3.0143585035544853</v>
      </c>
    </row>
    <row r="151" spans="1:9" x14ac:dyDescent="0.2">
      <c r="A151" s="2" t="s">
        <v>48</v>
      </c>
      <c r="B151" t="s">
        <v>17</v>
      </c>
      <c r="C151" s="7">
        <v>7</v>
      </c>
      <c r="D151" s="7">
        <v>10</v>
      </c>
      <c r="E151" s="7">
        <v>2</v>
      </c>
      <c r="F151" s="7">
        <v>339</v>
      </c>
      <c r="G151" s="8">
        <f t="shared" si="10"/>
        <v>3.3519553072625698E-2</v>
      </c>
      <c r="H151" s="6">
        <f t="shared" si="8"/>
        <v>0.68251620975998173</v>
      </c>
      <c r="I151" s="6">
        <f t="shared" si="9"/>
        <v>1.3033095945320119</v>
      </c>
    </row>
    <row r="152" spans="1:9" x14ac:dyDescent="0.2">
      <c r="A152" s="2" t="s">
        <v>48</v>
      </c>
      <c r="B152" t="s">
        <v>31</v>
      </c>
      <c r="C152" s="7">
        <v>92</v>
      </c>
      <c r="D152" s="7">
        <v>45</v>
      </c>
      <c r="E152" s="7">
        <v>0</v>
      </c>
      <c r="F152" s="7">
        <v>1215</v>
      </c>
      <c r="G152" s="8">
        <f t="shared" si="10"/>
        <v>3.3284023668639057E-2</v>
      </c>
      <c r="H152" s="6">
        <f t="shared" si="8"/>
        <v>2.5594357865999315</v>
      </c>
      <c r="I152" s="6">
        <f t="shared" si="9"/>
        <v>4.9219960106348601</v>
      </c>
    </row>
    <row r="153" spans="1:9" x14ac:dyDescent="0.2">
      <c r="A153" s="2" t="s">
        <v>48</v>
      </c>
      <c r="B153" t="s">
        <v>26</v>
      </c>
      <c r="C153" s="7">
        <v>556</v>
      </c>
      <c r="D153" s="7">
        <v>404</v>
      </c>
      <c r="E153" s="7">
        <v>30</v>
      </c>
      <c r="F153" s="7">
        <v>12755</v>
      </c>
      <c r="G153" s="8">
        <f t="shared" si="10"/>
        <v>3.1575118224809025E-2</v>
      </c>
      <c r="H153" s="6">
        <f t="shared" si="8"/>
        <v>24.684336252986007</v>
      </c>
      <c r="I153" s="6">
        <f t="shared" si="9"/>
        <v>50.039079264923195</v>
      </c>
    </row>
    <row r="154" spans="1:9" x14ac:dyDescent="0.2">
      <c r="A154" s="2" t="s">
        <v>48</v>
      </c>
      <c r="B154" t="s">
        <v>19</v>
      </c>
      <c r="C154" s="7">
        <v>102</v>
      </c>
      <c r="D154" s="7">
        <v>82</v>
      </c>
      <c r="E154" s="7">
        <v>0</v>
      </c>
      <c r="F154" s="7">
        <v>2466</v>
      </c>
      <c r="G154" s="8">
        <f t="shared" si="10"/>
        <v>3.0943396226415093E-2</v>
      </c>
      <c r="H154" s="6">
        <f t="shared" si="8"/>
        <v>4.663860766693209</v>
      </c>
      <c r="I154" s="6">
        <f t="shared" si="9"/>
        <v>9.64740342321182</v>
      </c>
    </row>
    <row r="155" spans="1:9" x14ac:dyDescent="0.2">
      <c r="A155" s="2" t="s">
        <v>48</v>
      </c>
      <c r="B155" t="s">
        <v>29</v>
      </c>
      <c r="C155" s="7">
        <v>3164</v>
      </c>
      <c r="D155" s="7">
        <v>2324</v>
      </c>
      <c r="E155" s="7">
        <v>122</v>
      </c>
      <c r="F155" s="7">
        <v>86263</v>
      </c>
      <c r="G155" s="8">
        <f t="shared" si="10"/>
        <v>2.6623708815429997E-2</v>
      </c>
      <c r="H155" s="6">
        <f t="shared" si="8"/>
        <v>139.1195540894096</v>
      </c>
      <c r="I155" s="6">
        <f t="shared" si="9"/>
        <v>334.4663753587696</v>
      </c>
    </row>
    <row r="156" spans="1:9" x14ac:dyDescent="0.2">
      <c r="A156" s="2" t="s">
        <v>48</v>
      </c>
      <c r="B156" t="s">
        <v>33</v>
      </c>
      <c r="C156" s="7">
        <v>257</v>
      </c>
      <c r="D156" s="7">
        <v>145</v>
      </c>
      <c r="E156" s="7">
        <v>3</v>
      </c>
      <c r="F156" s="7">
        <v>5283</v>
      </c>
      <c r="G156" s="8">
        <f t="shared" si="10"/>
        <v>2.6019690576652602E-2</v>
      </c>
      <c r="H156" s="6">
        <f t="shared" si="8"/>
        <v>8.4176999203731082</v>
      </c>
      <c r="I156" s="6">
        <f t="shared" si="9"/>
        <v>20.707332328765595</v>
      </c>
    </row>
    <row r="157" spans="1:9" x14ac:dyDescent="0.2">
      <c r="A157" s="2" t="s">
        <v>48</v>
      </c>
      <c r="B157" t="s">
        <v>25</v>
      </c>
      <c r="C157" s="7">
        <v>162</v>
      </c>
      <c r="D157" s="7">
        <v>74</v>
      </c>
      <c r="E157" s="7">
        <v>2</v>
      </c>
      <c r="F157" s="7">
        <v>2867</v>
      </c>
      <c r="G157" s="8">
        <f t="shared" si="10"/>
        <v>2.4476650563607084E-2</v>
      </c>
      <c r="H157" s="6">
        <f t="shared" si="8"/>
        <v>4.3226026618132183</v>
      </c>
      <c r="I157" s="6">
        <f t="shared" si="9"/>
        <v>11.30384438832932</v>
      </c>
    </row>
    <row r="158" spans="1:9" x14ac:dyDescent="0.2">
      <c r="A158" s="2" t="s">
        <v>48</v>
      </c>
      <c r="B158" t="s">
        <v>35</v>
      </c>
      <c r="C158" s="7">
        <v>518</v>
      </c>
      <c r="D158" s="7">
        <v>354</v>
      </c>
      <c r="E158" s="7">
        <v>12</v>
      </c>
      <c r="F158" s="7">
        <v>15376</v>
      </c>
      <c r="G158" s="8">
        <f t="shared" si="10"/>
        <v>2.2509225092250923E-2</v>
      </c>
      <c r="H158" s="6">
        <f t="shared" si="8"/>
        <v>20.816744397679443</v>
      </c>
      <c r="I158" s="6">
        <f t="shared" si="9"/>
        <v>59.195011192990258</v>
      </c>
    </row>
    <row r="159" spans="1:9" x14ac:dyDescent="0.2">
      <c r="A159" s="2" t="s">
        <v>48</v>
      </c>
      <c r="B159" t="s">
        <v>28</v>
      </c>
      <c r="C159" s="7">
        <v>111</v>
      </c>
      <c r="D159" s="7">
        <v>67</v>
      </c>
      <c r="E159" s="7">
        <v>4</v>
      </c>
      <c r="F159" s="7">
        <v>2996</v>
      </c>
      <c r="G159" s="8">
        <f t="shared" si="10"/>
        <v>2.2341095028319699E-2</v>
      </c>
      <c r="H159" s="6">
        <f t="shared" si="8"/>
        <v>4.0382209077465587</v>
      </c>
      <c r="I159" s="6">
        <f t="shared" si="9"/>
        <v>11.569603048666854</v>
      </c>
    </row>
    <row r="160" spans="1:9" x14ac:dyDescent="0.2">
      <c r="A160" s="2" t="s">
        <v>48</v>
      </c>
      <c r="B160" t="s">
        <v>41</v>
      </c>
      <c r="C160" s="7">
        <v>20</v>
      </c>
      <c r="D160" s="7">
        <v>14</v>
      </c>
      <c r="E160" s="7">
        <v>0</v>
      </c>
      <c r="F160" s="7">
        <v>603</v>
      </c>
      <c r="G160" s="8">
        <f t="shared" si="10"/>
        <v>2.197802197802198E-2</v>
      </c>
      <c r="H160" s="6">
        <f t="shared" si="8"/>
        <v>0.79626891138664535</v>
      </c>
      <c r="I160" s="6">
        <f t="shared" si="9"/>
        <v>2.3190173511645016</v>
      </c>
    </row>
    <row r="161" spans="1:9" x14ac:dyDescent="0.2">
      <c r="A161" s="2" t="s">
        <v>48</v>
      </c>
      <c r="B161" t="s">
        <v>27</v>
      </c>
      <c r="C161" s="7">
        <v>215</v>
      </c>
      <c r="D161" s="7">
        <v>143</v>
      </c>
      <c r="E161" s="7">
        <v>10</v>
      </c>
      <c r="F161" s="7">
        <v>6761</v>
      </c>
      <c r="G161" s="8">
        <f t="shared" si="10"/>
        <v>2.1461635573011641E-2</v>
      </c>
      <c r="H161" s="6">
        <f t="shared" si="8"/>
        <v>8.7020816744397678</v>
      </c>
      <c r="I161" s="6">
        <f t="shared" si="9"/>
        <v>25.953335473236628</v>
      </c>
    </row>
    <row r="162" spans="1:9" x14ac:dyDescent="0.2">
      <c r="A162" s="2" t="s">
        <v>48</v>
      </c>
      <c r="B162" t="s">
        <v>9</v>
      </c>
      <c r="C162" s="7">
        <v>3</v>
      </c>
      <c r="D162" s="7">
        <v>1</v>
      </c>
      <c r="E162" s="7">
        <v>0</v>
      </c>
      <c r="F162" s="7">
        <v>43</v>
      </c>
      <c r="G162" s="8">
        <f t="shared" si="10"/>
        <v>2.1276595744680851E-2</v>
      </c>
      <c r="H162" s="6">
        <f t="shared" si="8"/>
        <v>5.6876350813331818E-2</v>
      </c>
      <c r="I162" s="6">
        <f t="shared" si="9"/>
        <v>0.17110489090224737</v>
      </c>
    </row>
    <row r="163" spans="1:9" x14ac:dyDescent="0.2">
      <c r="A163" s="2" t="s">
        <v>48</v>
      </c>
      <c r="B163" t="s">
        <v>6</v>
      </c>
      <c r="C163" s="7">
        <v>9</v>
      </c>
      <c r="D163" s="7">
        <v>1</v>
      </c>
      <c r="E163" s="7">
        <v>0</v>
      </c>
      <c r="F163" s="7">
        <v>38</v>
      </c>
      <c r="G163" s="8">
        <f t="shared" si="10"/>
        <v>2.0833333333333332E-2</v>
      </c>
      <c r="H163" s="6">
        <f t="shared" si="8"/>
        <v>5.6876350813331818E-2</v>
      </c>
      <c r="I163" s="6">
        <f t="shared" si="9"/>
        <v>0.17474542049591221</v>
      </c>
    </row>
    <row r="164" spans="1:9" x14ac:dyDescent="0.2">
      <c r="A164" s="2" t="s">
        <v>48</v>
      </c>
      <c r="B164" t="s">
        <v>38</v>
      </c>
      <c r="C164" s="7">
        <v>2346</v>
      </c>
      <c r="D164" s="7">
        <v>1118</v>
      </c>
      <c r="E164" s="7">
        <v>26</v>
      </c>
      <c r="F164" s="7">
        <v>54357</v>
      </c>
      <c r="G164" s="8">
        <f t="shared" si="10"/>
        <v>1.9776306463602261E-2</v>
      </c>
      <c r="H164" s="6">
        <f t="shared" si="8"/>
        <v>65.066545330451589</v>
      </c>
      <c r="I164" s="6">
        <f t="shared" si="9"/>
        <v>210.59371540472986</v>
      </c>
    </row>
    <row r="165" spans="1:9" x14ac:dyDescent="0.2">
      <c r="A165" s="2" t="s">
        <v>48</v>
      </c>
      <c r="B165" t="s">
        <v>36</v>
      </c>
      <c r="C165" s="7">
        <v>138</v>
      </c>
      <c r="D165" s="7">
        <v>77</v>
      </c>
      <c r="E165" s="7">
        <v>1</v>
      </c>
      <c r="F165" s="7">
        <v>3970</v>
      </c>
      <c r="G165" s="8">
        <f t="shared" si="10"/>
        <v>1.8633540372670808E-2</v>
      </c>
      <c r="H165" s="6">
        <f t="shared" si="8"/>
        <v>4.4363553634398816</v>
      </c>
      <c r="I165" s="6">
        <f t="shared" si="9"/>
        <v>15.23925687908101</v>
      </c>
    </row>
    <row r="166" spans="1:9" x14ac:dyDescent="0.2">
      <c r="A166" s="2" t="s">
        <v>48</v>
      </c>
      <c r="B166" t="s">
        <v>39</v>
      </c>
      <c r="C166" s="7">
        <v>95</v>
      </c>
      <c r="D166" s="7">
        <v>37</v>
      </c>
      <c r="E166" s="7">
        <v>3</v>
      </c>
      <c r="F166" s="7">
        <v>2480</v>
      </c>
      <c r="G166" s="8">
        <f t="shared" si="10"/>
        <v>1.5296367112810707E-2</v>
      </c>
      <c r="H166" s="6">
        <f t="shared" si="8"/>
        <v>2.2750540325332724</v>
      </c>
      <c r="I166" s="6">
        <f t="shared" si="9"/>
        <v>9.5199848874335498</v>
      </c>
    </row>
    <row r="167" spans="1:9" x14ac:dyDescent="0.2">
      <c r="A167" s="2" t="s">
        <v>48</v>
      </c>
      <c r="B167" t="s">
        <v>47</v>
      </c>
      <c r="C167" s="7">
        <v>0</v>
      </c>
      <c r="D167" s="7">
        <v>0</v>
      </c>
      <c r="E167" s="7">
        <v>0</v>
      </c>
      <c r="F167" s="7">
        <v>1</v>
      </c>
      <c r="G167" s="8">
        <f t="shared" si="10"/>
        <v>0</v>
      </c>
      <c r="H167" s="6">
        <f t="shared" si="8"/>
        <v>0</v>
      </c>
      <c r="I167" s="6">
        <f t="shared" si="9"/>
        <v>3.6405295936648378E-3</v>
      </c>
    </row>
    <row r="168" spans="1:9" x14ac:dyDescent="0.2">
      <c r="A168" s="2" t="s">
        <v>48</v>
      </c>
      <c r="B168" t="s">
        <v>42</v>
      </c>
      <c r="C168" s="7">
        <v>2</v>
      </c>
      <c r="D168" s="7">
        <v>0</v>
      </c>
      <c r="E168" s="7">
        <v>0</v>
      </c>
      <c r="F168" s="7">
        <v>37</v>
      </c>
      <c r="G168" s="8">
        <f t="shared" si="10"/>
        <v>0</v>
      </c>
      <c r="H168" s="6">
        <f t="shared" si="8"/>
        <v>0</v>
      </c>
      <c r="I168" s="6">
        <f t="shared" si="9"/>
        <v>0.14198065415292865</v>
      </c>
    </row>
    <row r="169" spans="1:9" x14ac:dyDescent="0.2">
      <c r="A169" s="2" t="s">
        <v>48</v>
      </c>
      <c r="B169" t="s">
        <v>43</v>
      </c>
      <c r="C169" s="7">
        <v>0</v>
      </c>
      <c r="D169" s="7">
        <v>0</v>
      </c>
      <c r="E169" s="7">
        <v>0</v>
      </c>
      <c r="F169" s="7">
        <v>1</v>
      </c>
      <c r="G169" s="8">
        <f t="shared" si="10"/>
        <v>0</v>
      </c>
      <c r="H169" s="6">
        <f t="shared" si="8"/>
        <v>0</v>
      </c>
      <c r="I169" s="6">
        <f t="shared" si="9"/>
        <v>3.6405295936648378E-3</v>
      </c>
    </row>
    <row r="170" spans="1:9" x14ac:dyDescent="0.2">
      <c r="A170" s="2" t="s">
        <v>48</v>
      </c>
      <c r="B170" t="s">
        <v>8</v>
      </c>
      <c r="C170" s="7">
        <v>0</v>
      </c>
      <c r="D170" s="7">
        <v>0</v>
      </c>
      <c r="E170" s="7">
        <v>0</v>
      </c>
      <c r="F170" s="7">
        <v>12</v>
      </c>
      <c r="G170" s="8">
        <f t="shared" si="10"/>
        <v>0</v>
      </c>
      <c r="H170" s="6">
        <f t="shared" si="8"/>
        <v>0</v>
      </c>
      <c r="I170" s="6">
        <f t="shared" si="9"/>
        <v>4.3686355123978053E-2</v>
      </c>
    </row>
    <row r="171" spans="1:9" x14ac:dyDescent="0.2">
      <c r="A171" s="2" t="s">
        <v>48</v>
      </c>
      <c r="B171" t="s">
        <v>51</v>
      </c>
      <c r="C171" s="7">
        <v>0</v>
      </c>
      <c r="D171" s="7">
        <v>0</v>
      </c>
      <c r="E171" s="7">
        <v>0</v>
      </c>
      <c r="F171" s="7">
        <v>1</v>
      </c>
      <c r="G171" s="8">
        <f t="shared" si="10"/>
        <v>0</v>
      </c>
      <c r="H171" s="6">
        <f t="shared" si="8"/>
        <v>0</v>
      </c>
      <c r="I171" s="6">
        <f t="shared" si="9"/>
        <v>3.6405295936648378E-3</v>
      </c>
    </row>
    <row r="172" spans="1:9" x14ac:dyDescent="0.2">
      <c r="A172" s="9" t="s">
        <v>52</v>
      </c>
      <c r="B172" s="10" t="s">
        <v>51</v>
      </c>
      <c r="C172" s="11">
        <v>0</v>
      </c>
      <c r="D172" s="11">
        <v>1</v>
      </c>
      <c r="E172" s="11">
        <v>0</v>
      </c>
      <c r="F172" s="11">
        <v>1</v>
      </c>
      <c r="G172" s="12">
        <f t="shared" si="10"/>
        <v>0.5</v>
      </c>
      <c r="H172" s="13">
        <f>(D172+E172)/(1758300/100000)</f>
        <v>5.6873116078029917E-2</v>
      </c>
      <c r="I172" s="13">
        <f>(C172+D172+E172+F172)/(27914064/100000)</f>
        <v>7.1648470821016955E-3</v>
      </c>
    </row>
    <row r="173" spans="1:9" x14ac:dyDescent="0.2">
      <c r="A173" s="9" t="s">
        <v>52</v>
      </c>
      <c r="B173" s="10" t="s">
        <v>49</v>
      </c>
      <c r="C173" s="11">
        <v>7</v>
      </c>
      <c r="D173" s="11">
        <v>4</v>
      </c>
      <c r="E173" s="11">
        <v>1</v>
      </c>
      <c r="F173" s="11">
        <v>2</v>
      </c>
      <c r="G173" s="12">
        <f t="shared" si="10"/>
        <v>0.35714285714285715</v>
      </c>
      <c r="H173" s="13">
        <f t="shared" ref="H173:H216" si="11">(D173+E173)/(1758300/100000)</f>
        <v>0.28436558039014959</v>
      </c>
      <c r="I173" s="13">
        <f t="shared" ref="I173:I216" si="12">(C173+D173+E173+F173)/(27914064/100000)</f>
        <v>5.0153929574711868E-2</v>
      </c>
    </row>
    <row r="174" spans="1:9" x14ac:dyDescent="0.2">
      <c r="A174" s="9" t="s">
        <v>52</v>
      </c>
      <c r="B174" s="10" t="s">
        <v>3</v>
      </c>
      <c r="C174" s="11">
        <v>14</v>
      </c>
      <c r="D174" s="11">
        <v>17</v>
      </c>
      <c r="E174" s="11">
        <v>7</v>
      </c>
      <c r="F174" s="11">
        <v>72</v>
      </c>
      <c r="G174" s="12">
        <f t="shared" si="10"/>
        <v>0.21818181818181817</v>
      </c>
      <c r="H174" s="13">
        <f t="shared" si="11"/>
        <v>1.364954785872718</v>
      </c>
      <c r="I174" s="13">
        <f t="shared" si="12"/>
        <v>0.39406658951559326</v>
      </c>
    </row>
    <row r="175" spans="1:9" x14ac:dyDescent="0.2">
      <c r="A175" s="9" t="s">
        <v>52</v>
      </c>
      <c r="B175" s="10" t="s">
        <v>6</v>
      </c>
      <c r="C175" s="11">
        <v>6</v>
      </c>
      <c r="D175" s="11">
        <v>7</v>
      </c>
      <c r="E175" s="11">
        <v>0</v>
      </c>
      <c r="F175" s="11">
        <v>22</v>
      </c>
      <c r="G175" s="12">
        <f t="shared" si="10"/>
        <v>0.2</v>
      </c>
      <c r="H175" s="13">
        <f t="shared" si="11"/>
        <v>0.39811181254620942</v>
      </c>
      <c r="I175" s="13">
        <f t="shared" si="12"/>
        <v>0.12538482393677966</v>
      </c>
    </row>
    <row r="176" spans="1:9" x14ac:dyDescent="0.2">
      <c r="A176" s="9" t="s">
        <v>52</v>
      </c>
      <c r="B176" s="10" t="s">
        <v>50</v>
      </c>
      <c r="C176" s="11">
        <v>8</v>
      </c>
      <c r="D176" s="11">
        <v>6</v>
      </c>
      <c r="E176" s="11">
        <v>0</v>
      </c>
      <c r="F176" s="11">
        <v>29</v>
      </c>
      <c r="G176" s="12">
        <f t="shared" si="10"/>
        <v>0.13953488372093023</v>
      </c>
      <c r="H176" s="13">
        <f t="shared" si="11"/>
        <v>0.3412386964681795</v>
      </c>
      <c r="I176" s="13">
        <f t="shared" si="12"/>
        <v>0.15404421226518647</v>
      </c>
    </row>
    <row r="177" spans="1:9" x14ac:dyDescent="0.2">
      <c r="A177" s="18" t="s">
        <v>52</v>
      </c>
      <c r="B177" s="14" t="s">
        <v>5</v>
      </c>
      <c r="C177" s="15">
        <v>116</v>
      </c>
      <c r="D177" s="15">
        <v>261</v>
      </c>
      <c r="E177" s="15">
        <v>45</v>
      </c>
      <c r="F177" s="15">
        <v>2213</v>
      </c>
      <c r="G177" s="16">
        <f t="shared" si="10"/>
        <v>0.11612903225806452</v>
      </c>
      <c r="H177" s="17">
        <f t="shared" si="11"/>
        <v>17.403173519877157</v>
      </c>
      <c r="I177" s="17">
        <f t="shared" si="12"/>
        <v>9.4396860306689838</v>
      </c>
    </row>
    <row r="178" spans="1:9" x14ac:dyDescent="0.2">
      <c r="A178" s="9" t="s">
        <v>52</v>
      </c>
      <c r="B178" s="10" t="s">
        <v>12</v>
      </c>
      <c r="C178" s="11">
        <v>55</v>
      </c>
      <c r="D178" s="11">
        <v>30</v>
      </c>
      <c r="E178" s="11">
        <v>0</v>
      </c>
      <c r="F178" s="11">
        <v>176</v>
      </c>
      <c r="G178" s="12">
        <f t="shared" si="10"/>
        <v>0.11494252873563218</v>
      </c>
      <c r="H178" s="13">
        <f t="shared" si="11"/>
        <v>1.7061934823408975</v>
      </c>
      <c r="I178" s="13">
        <f t="shared" si="12"/>
        <v>0.93501254421427127</v>
      </c>
    </row>
    <row r="179" spans="1:9" x14ac:dyDescent="0.2">
      <c r="A179" s="9" t="s">
        <v>52</v>
      </c>
      <c r="B179" s="10" t="s">
        <v>4</v>
      </c>
      <c r="C179" s="11">
        <v>5</v>
      </c>
      <c r="D179" s="11">
        <v>13</v>
      </c>
      <c r="E179" s="11">
        <v>3</v>
      </c>
      <c r="F179" s="11">
        <v>159</v>
      </c>
      <c r="G179" s="12">
        <f t="shared" si="10"/>
        <v>8.8888888888888892E-2</v>
      </c>
      <c r="H179" s="13">
        <f t="shared" si="11"/>
        <v>0.90996985724847868</v>
      </c>
      <c r="I179" s="13">
        <f t="shared" si="12"/>
        <v>0.64483623738915263</v>
      </c>
    </row>
    <row r="180" spans="1:9" x14ac:dyDescent="0.2">
      <c r="A180" s="34" t="s">
        <v>52</v>
      </c>
      <c r="B180" s="30" t="s">
        <v>10</v>
      </c>
      <c r="C180" s="31">
        <v>5924</v>
      </c>
      <c r="D180" s="31">
        <v>6896</v>
      </c>
      <c r="E180" s="31">
        <v>97</v>
      </c>
      <c r="F180" s="31">
        <v>71088</v>
      </c>
      <c r="G180" s="32">
        <f t="shared" si="10"/>
        <v>8.3245044937801327E-2</v>
      </c>
      <c r="H180" s="33">
        <f t="shared" si="11"/>
        <v>397.71370073366325</v>
      </c>
      <c r="I180" s="33">
        <f t="shared" si="12"/>
        <v>300.9414895659765</v>
      </c>
    </row>
    <row r="181" spans="1:9" x14ac:dyDescent="0.2">
      <c r="A181" s="34" t="s">
        <v>52</v>
      </c>
      <c r="B181" s="30" t="s">
        <v>15</v>
      </c>
      <c r="C181" s="31">
        <v>203</v>
      </c>
      <c r="D181" s="31">
        <v>251</v>
      </c>
      <c r="E181" s="31">
        <v>42</v>
      </c>
      <c r="F181" s="31">
        <v>3453</v>
      </c>
      <c r="G181" s="32">
        <f t="shared" si="10"/>
        <v>7.4195998987085343E-2</v>
      </c>
      <c r="H181" s="33">
        <f t="shared" si="11"/>
        <v>16.663823010862767</v>
      </c>
      <c r="I181" s="33">
        <f t="shared" si="12"/>
        <v>14.146990563609798</v>
      </c>
    </row>
    <row r="182" spans="1:9" x14ac:dyDescent="0.2">
      <c r="A182" s="2" t="s">
        <v>52</v>
      </c>
      <c r="B182" t="s">
        <v>24</v>
      </c>
      <c r="C182" s="7">
        <v>201</v>
      </c>
      <c r="D182" s="7">
        <v>167</v>
      </c>
      <c r="E182" s="7">
        <v>1</v>
      </c>
      <c r="F182" s="7">
        <v>2395</v>
      </c>
      <c r="G182" s="8">
        <f t="shared" si="10"/>
        <v>6.0781476121562955E-2</v>
      </c>
      <c r="H182" s="6">
        <f t="shared" si="11"/>
        <v>9.554683501109027</v>
      </c>
      <c r="I182" s="6">
        <f t="shared" si="12"/>
        <v>9.9018186674645428</v>
      </c>
    </row>
    <row r="183" spans="1:9" x14ac:dyDescent="0.2">
      <c r="A183" s="2" t="s">
        <v>52</v>
      </c>
      <c r="B183" t="s">
        <v>21</v>
      </c>
      <c r="C183" s="7">
        <v>59</v>
      </c>
      <c r="D183" s="7">
        <v>30</v>
      </c>
      <c r="E183" s="7">
        <v>0</v>
      </c>
      <c r="F183" s="7">
        <v>406</v>
      </c>
      <c r="G183" s="8">
        <f t="shared" si="10"/>
        <v>6.0606060606060608E-2</v>
      </c>
      <c r="H183" s="6">
        <f t="shared" si="11"/>
        <v>1.7061934823408975</v>
      </c>
      <c r="I183" s="6">
        <f t="shared" si="12"/>
        <v>1.7732996528201697</v>
      </c>
    </row>
    <row r="184" spans="1:9" x14ac:dyDescent="0.2">
      <c r="A184" s="19" t="s">
        <v>52</v>
      </c>
      <c r="B184" s="3" t="s">
        <v>11</v>
      </c>
      <c r="C184" s="4">
        <v>33</v>
      </c>
      <c r="D184" s="4">
        <v>35</v>
      </c>
      <c r="E184" s="4">
        <v>8</v>
      </c>
      <c r="F184" s="4">
        <v>655</v>
      </c>
      <c r="G184" s="5">
        <f t="shared" si="10"/>
        <v>5.8823529411764705E-2</v>
      </c>
      <c r="H184" s="20">
        <f t="shared" si="11"/>
        <v>2.4455439913552866</v>
      </c>
      <c r="I184" s="20">
        <f t="shared" si="12"/>
        <v>2.6187516085081697</v>
      </c>
    </row>
    <row r="185" spans="1:9" x14ac:dyDescent="0.2">
      <c r="A185" s="2" t="s">
        <v>52</v>
      </c>
      <c r="B185" t="s">
        <v>22</v>
      </c>
      <c r="C185" s="7">
        <v>47</v>
      </c>
      <c r="D185" s="7">
        <v>40</v>
      </c>
      <c r="E185" s="7">
        <v>3</v>
      </c>
      <c r="F185" s="7">
        <v>727</v>
      </c>
      <c r="G185" s="8">
        <f t="shared" si="10"/>
        <v>5.2631578947368418E-2</v>
      </c>
      <c r="H185" s="6">
        <f t="shared" si="11"/>
        <v>2.4455439913552866</v>
      </c>
      <c r="I185" s="6">
        <f t="shared" si="12"/>
        <v>2.9268400330385425</v>
      </c>
    </row>
    <row r="186" spans="1:9" x14ac:dyDescent="0.2">
      <c r="A186" s="2" t="s">
        <v>52</v>
      </c>
      <c r="B186" t="s">
        <v>32</v>
      </c>
      <c r="C186" s="7">
        <v>142</v>
      </c>
      <c r="D186" s="7">
        <v>122</v>
      </c>
      <c r="E186" s="7">
        <v>0</v>
      </c>
      <c r="F186" s="7">
        <v>2126</v>
      </c>
      <c r="G186" s="8">
        <f t="shared" si="10"/>
        <v>5.1046025104602509E-2</v>
      </c>
      <c r="H186" s="6">
        <f t="shared" si="11"/>
        <v>6.9385201615196506</v>
      </c>
      <c r="I186" s="6">
        <f t="shared" si="12"/>
        <v>8.5619922631115255</v>
      </c>
    </row>
    <row r="187" spans="1:9" x14ac:dyDescent="0.2">
      <c r="A187" s="2" t="s">
        <v>52</v>
      </c>
      <c r="B187" t="s">
        <v>16</v>
      </c>
      <c r="C187" s="7">
        <v>1890</v>
      </c>
      <c r="D187" s="7">
        <v>1939</v>
      </c>
      <c r="E187" s="7">
        <v>84</v>
      </c>
      <c r="F187" s="7">
        <v>37437</v>
      </c>
      <c r="G187" s="8">
        <f t="shared" si="10"/>
        <v>4.8923821039903267E-2</v>
      </c>
      <c r="H187" s="6">
        <f t="shared" si="11"/>
        <v>115.05431382585454</v>
      </c>
      <c r="I187" s="6">
        <f t="shared" si="12"/>
        <v>148.13321342245257</v>
      </c>
    </row>
    <row r="188" spans="1:9" x14ac:dyDescent="0.2">
      <c r="A188" s="2" t="s">
        <v>52</v>
      </c>
      <c r="B188" t="s">
        <v>20</v>
      </c>
      <c r="C188" s="7">
        <v>14</v>
      </c>
      <c r="D188" s="7">
        <v>8</v>
      </c>
      <c r="E188" s="7">
        <v>2</v>
      </c>
      <c r="F188" s="7">
        <v>190</v>
      </c>
      <c r="G188" s="8">
        <f t="shared" si="10"/>
        <v>4.6728971962616821E-2</v>
      </c>
      <c r="H188" s="6">
        <f t="shared" si="11"/>
        <v>0.56873116078029917</v>
      </c>
      <c r="I188" s="6">
        <f t="shared" si="12"/>
        <v>0.76663863778488139</v>
      </c>
    </row>
    <row r="189" spans="1:9" x14ac:dyDescent="0.2">
      <c r="A189" s="2" t="s">
        <v>52</v>
      </c>
      <c r="B189" t="s">
        <v>34</v>
      </c>
      <c r="C189" s="7">
        <v>547</v>
      </c>
      <c r="D189" s="7">
        <v>432</v>
      </c>
      <c r="E189" s="7">
        <v>2</v>
      </c>
      <c r="F189" s="7">
        <v>8381</v>
      </c>
      <c r="G189" s="8">
        <f t="shared" si="10"/>
        <v>4.6357615894039736E-2</v>
      </c>
      <c r="H189" s="6">
        <f t="shared" si="11"/>
        <v>24.682932377864987</v>
      </c>
      <c r="I189" s="6">
        <f t="shared" si="12"/>
        <v>33.538649191318036</v>
      </c>
    </row>
    <row r="190" spans="1:9" x14ac:dyDescent="0.2">
      <c r="A190" s="2" t="s">
        <v>52</v>
      </c>
      <c r="B190" t="s">
        <v>14</v>
      </c>
      <c r="C190" s="7">
        <v>1235</v>
      </c>
      <c r="D190" s="7">
        <v>1375</v>
      </c>
      <c r="E190" s="7">
        <v>46</v>
      </c>
      <c r="F190" s="7">
        <v>28320</v>
      </c>
      <c r="G190" s="8">
        <f t="shared" si="10"/>
        <v>4.5874225206611573E-2</v>
      </c>
      <c r="H190" s="6">
        <f t="shared" si="11"/>
        <v>80.816697946880524</v>
      </c>
      <c r="I190" s="6">
        <f t="shared" si="12"/>
        <v>110.96915160759106</v>
      </c>
    </row>
    <row r="191" spans="1:9" x14ac:dyDescent="0.2">
      <c r="A191" s="2" t="s">
        <v>52</v>
      </c>
      <c r="B191" t="s">
        <v>40</v>
      </c>
      <c r="C191" s="7">
        <v>14</v>
      </c>
      <c r="D191" s="7">
        <v>22</v>
      </c>
      <c r="E191" s="7">
        <v>13</v>
      </c>
      <c r="F191" s="7">
        <v>758</v>
      </c>
      <c r="G191" s="8">
        <f t="shared" si="10"/>
        <v>4.3370508054522923E-2</v>
      </c>
      <c r="H191" s="6">
        <f t="shared" si="11"/>
        <v>1.9905590627310472</v>
      </c>
      <c r="I191" s="6">
        <f t="shared" si="12"/>
        <v>2.8910157976280342</v>
      </c>
    </row>
    <row r="192" spans="1:9" x14ac:dyDescent="0.2">
      <c r="A192" s="2" t="s">
        <v>52</v>
      </c>
      <c r="B192" t="s">
        <v>13</v>
      </c>
      <c r="C192" s="7">
        <v>223</v>
      </c>
      <c r="D192" s="7">
        <v>159</v>
      </c>
      <c r="E192" s="7">
        <v>11</v>
      </c>
      <c r="F192" s="7">
        <v>3557</v>
      </c>
      <c r="G192" s="8">
        <f t="shared" si="10"/>
        <v>4.3037974683544304E-2</v>
      </c>
      <c r="H192" s="6">
        <f t="shared" si="11"/>
        <v>9.6684297332650857</v>
      </c>
      <c r="I192" s="6">
        <f t="shared" si="12"/>
        <v>14.150572987150849</v>
      </c>
    </row>
    <row r="193" spans="1:9" x14ac:dyDescent="0.2">
      <c r="A193" s="2" t="s">
        <v>52</v>
      </c>
      <c r="B193" t="s">
        <v>7</v>
      </c>
      <c r="C193" s="7">
        <v>4</v>
      </c>
      <c r="D193" s="7">
        <v>3</v>
      </c>
      <c r="E193" s="7">
        <v>0</v>
      </c>
      <c r="F193" s="7">
        <v>66</v>
      </c>
      <c r="G193" s="8">
        <f t="shared" si="10"/>
        <v>4.1095890410958902E-2</v>
      </c>
      <c r="H193" s="6">
        <f t="shared" si="11"/>
        <v>0.17061934823408975</v>
      </c>
      <c r="I193" s="6">
        <f t="shared" si="12"/>
        <v>0.26151691849671188</v>
      </c>
    </row>
    <row r="194" spans="1:9" x14ac:dyDescent="0.2">
      <c r="A194" s="2" t="s">
        <v>52</v>
      </c>
      <c r="B194" t="s">
        <v>31</v>
      </c>
      <c r="C194" s="7">
        <v>60</v>
      </c>
      <c r="D194" s="7">
        <v>43</v>
      </c>
      <c r="E194" s="7">
        <v>1</v>
      </c>
      <c r="F194" s="7">
        <v>984</v>
      </c>
      <c r="G194" s="8">
        <f t="shared" si="10"/>
        <v>4.0441176470588237E-2</v>
      </c>
      <c r="H194" s="6">
        <f t="shared" si="11"/>
        <v>2.5024171074333164</v>
      </c>
      <c r="I194" s="6">
        <f t="shared" si="12"/>
        <v>3.8976768126633226</v>
      </c>
    </row>
    <row r="195" spans="1:9" x14ac:dyDescent="0.2">
      <c r="A195" s="2" t="s">
        <v>52</v>
      </c>
      <c r="B195" t="s">
        <v>19</v>
      </c>
      <c r="C195" s="7">
        <v>119</v>
      </c>
      <c r="D195" s="7">
        <v>102</v>
      </c>
      <c r="E195" s="7">
        <v>3</v>
      </c>
      <c r="F195" s="7">
        <v>2494</v>
      </c>
      <c r="G195" s="8">
        <f t="shared" si="10"/>
        <v>3.8631346578366449E-2</v>
      </c>
      <c r="H195" s="6">
        <f t="shared" si="11"/>
        <v>5.9716771881931416</v>
      </c>
      <c r="I195" s="6">
        <f t="shared" si="12"/>
        <v>9.7370271845762044</v>
      </c>
    </row>
    <row r="196" spans="1:9" x14ac:dyDescent="0.2">
      <c r="A196" s="2" t="s">
        <v>52</v>
      </c>
      <c r="B196" t="s">
        <v>41</v>
      </c>
      <c r="C196" s="7">
        <v>20</v>
      </c>
      <c r="D196" s="7">
        <v>22</v>
      </c>
      <c r="E196" s="7">
        <v>0</v>
      </c>
      <c r="F196" s="7">
        <v>609</v>
      </c>
      <c r="G196" s="8">
        <f t="shared" ref="G196:G259" si="13">(D196+E196)/SUM(C196:F196)</f>
        <v>3.3794162826420893E-2</v>
      </c>
      <c r="H196" s="6">
        <f t="shared" si="11"/>
        <v>1.2512085537166582</v>
      </c>
      <c r="I196" s="6">
        <f t="shared" si="12"/>
        <v>2.3321577252241021</v>
      </c>
    </row>
    <row r="197" spans="1:9" x14ac:dyDescent="0.2">
      <c r="A197" s="2" t="s">
        <v>52</v>
      </c>
      <c r="B197" t="s">
        <v>23</v>
      </c>
      <c r="C197" s="7">
        <v>151</v>
      </c>
      <c r="D197" s="7">
        <v>124</v>
      </c>
      <c r="E197" s="7">
        <v>32</v>
      </c>
      <c r="F197" s="7">
        <v>4385</v>
      </c>
      <c r="G197" s="8">
        <f t="shared" si="13"/>
        <v>3.3248081841432228E-2</v>
      </c>
      <c r="H197" s="6">
        <f t="shared" si="11"/>
        <v>8.8722061081726675</v>
      </c>
      <c r="I197" s="6">
        <f t="shared" si="12"/>
        <v>16.808731254610578</v>
      </c>
    </row>
    <row r="198" spans="1:9" x14ac:dyDescent="0.2">
      <c r="A198" s="2" t="s">
        <v>52</v>
      </c>
      <c r="B198" t="s">
        <v>18</v>
      </c>
      <c r="C198" s="7">
        <v>358</v>
      </c>
      <c r="D198" s="7">
        <v>221</v>
      </c>
      <c r="E198" s="7">
        <v>6</v>
      </c>
      <c r="F198" s="7">
        <v>6281</v>
      </c>
      <c r="G198" s="8">
        <f t="shared" si="13"/>
        <v>3.3061462277891057E-2</v>
      </c>
      <c r="H198" s="6">
        <f t="shared" si="11"/>
        <v>12.910197349712792</v>
      </c>
      <c r="I198" s="6">
        <f t="shared" si="12"/>
        <v>24.59692003285512</v>
      </c>
    </row>
    <row r="199" spans="1:9" x14ac:dyDescent="0.2">
      <c r="A199" s="2" t="s">
        <v>52</v>
      </c>
      <c r="B199" t="s">
        <v>30</v>
      </c>
      <c r="C199" s="7">
        <v>9</v>
      </c>
      <c r="D199" s="7">
        <v>9</v>
      </c>
      <c r="E199" s="7">
        <v>2</v>
      </c>
      <c r="F199" s="7">
        <v>318</v>
      </c>
      <c r="G199" s="8">
        <f t="shared" si="13"/>
        <v>3.2544378698224852E-2</v>
      </c>
      <c r="H199" s="6">
        <f t="shared" si="11"/>
        <v>0.62560427685832909</v>
      </c>
      <c r="I199" s="6">
        <f t="shared" si="12"/>
        <v>1.2108591568751865</v>
      </c>
    </row>
    <row r="200" spans="1:9" x14ac:dyDescent="0.2">
      <c r="A200" s="2" t="s">
        <v>52</v>
      </c>
      <c r="B200" t="s">
        <v>25</v>
      </c>
      <c r="C200" s="7">
        <v>152</v>
      </c>
      <c r="D200" s="7">
        <v>96</v>
      </c>
      <c r="E200" s="7">
        <v>2</v>
      </c>
      <c r="F200" s="7">
        <v>3071</v>
      </c>
      <c r="G200" s="8">
        <f t="shared" si="13"/>
        <v>2.9509183980728697E-2</v>
      </c>
      <c r="H200" s="6">
        <f t="shared" si="11"/>
        <v>5.5735653756469326</v>
      </c>
      <c r="I200" s="6">
        <f t="shared" si="12"/>
        <v>11.897228579829866</v>
      </c>
    </row>
    <row r="201" spans="1:9" x14ac:dyDescent="0.2">
      <c r="A201" s="2" t="s">
        <v>52</v>
      </c>
      <c r="B201" t="s">
        <v>26</v>
      </c>
      <c r="C201" s="7">
        <v>535</v>
      </c>
      <c r="D201" s="7">
        <v>353</v>
      </c>
      <c r="E201" s="7">
        <v>40</v>
      </c>
      <c r="F201" s="7">
        <v>12575</v>
      </c>
      <c r="G201" s="8">
        <f t="shared" si="13"/>
        <v>2.9104643412574984E-2</v>
      </c>
      <c r="H201" s="6">
        <f t="shared" si="11"/>
        <v>22.35113461866576</v>
      </c>
      <c r="I201" s="6">
        <f t="shared" si="12"/>
        <v>48.373465074809602</v>
      </c>
    </row>
    <row r="202" spans="1:9" x14ac:dyDescent="0.2">
      <c r="A202" s="2" t="s">
        <v>52</v>
      </c>
      <c r="B202" t="s">
        <v>33</v>
      </c>
      <c r="C202" s="7">
        <v>194</v>
      </c>
      <c r="D202" s="7">
        <v>145</v>
      </c>
      <c r="E202" s="7">
        <v>3</v>
      </c>
      <c r="F202" s="7">
        <v>4867</v>
      </c>
      <c r="G202" s="8">
        <f t="shared" si="13"/>
        <v>2.841236321750816E-2</v>
      </c>
      <c r="H202" s="6">
        <f t="shared" si="11"/>
        <v>8.4172211795484291</v>
      </c>
      <c r="I202" s="6">
        <f t="shared" si="12"/>
        <v>18.660844225333868</v>
      </c>
    </row>
    <row r="203" spans="1:9" x14ac:dyDescent="0.2">
      <c r="A203" s="2" t="s">
        <v>52</v>
      </c>
      <c r="B203" t="s">
        <v>29</v>
      </c>
      <c r="C203" s="7">
        <v>3227</v>
      </c>
      <c r="D203" s="7">
        <v>2394</v>
      </c>
      <c r="E203" s="7">
        <v>109</v>
      </c>
      <c r="F203" s="7">
        <v>89665</v>
      </c>
      <c r="G203" s="8">
        <f t="shared" si="13"/>
        <v>2.6238272446144975E-2</v>
      </c>
      <c r="H203" s="6">
        <f t="shared" si="11"/>
        <v>142.35340954330889</v>
      </c>
      <c r="I203" s="6">
        <f t="shared" si="12"/>
        <v>341.74529369854565</v>
      </c>
    </row>
    <row r="204" spans="1:9" x14ac:dyDescent="0.2">
      <c r="A204" s="2" t="s">
        <v>52</v>
      </c>
      <c r="B204" t="s">
        <v>17</v>
      </c>
      <c r="C204" s="7">
        <v>13</v>
      </c>
      <c r="D204" s="7">
        <v>7</v>
      </c>
      <c r="E204" s="7">
        <v>2</v>
      </c>
      <c r="F204" s="7">
        <v>340</v>
      </c>
      <c r="G204" s="8">
        <f t="shared" si="13"/>
        <v>2.4861878453038673E-2</v>
      </c>
      <c r="H204" s="6">
        <f t="shared" si="11"/>
        <v>0.51185804470226925</v>
      </c>
      <c r="I204" s="6">
        <f t="shared" si="12"/>
        <v>1.296837321860407</v>
      </c>
    </row>
    <row r="205" spans="1:9" x14ac:dyDescent="0.2">
      <c r="A205" s="2" t="s">
        <v>52</v>
      </c>
      <c r="B205" t="s">
        <v>28</v>
      </c>
      <c r="C205" s="7">
        <v>150</v>
      </c>
      <c r="D205" s="7">
        <v>82</v>
      </c>
      <c r="E205" s="7">
        <v>3</v>
      </c>
      <c r="F205" s="7">
        <v>3313</v>
      </c>
      <c r="G205" s="8">
        <f t="shared" si="13"/>
        <v>2.3957158962795943E-2</v>
      </c>
      <c r="H205" s="6">
        <f t="shared" si="11"/>
        <v>4.8342148666325429</v>
      </c>
      <c r="I205" s="6">
        <f t="shared" si="12"/>
        <v>12.710438723648409</v>
      </c>
    </row>
    <row r="206" spans="1:9" x14ac:dyDescent="0.2">
      <c r="A206" s="2" t="s">
        <v>52</v>
      </c>
      <c r="B206" t="s">
        <v>27</v>
      </c>
      <c r="C206" s="7">
        <v>240</v>
      </c>
      <c r="D206" s="7">
        <v>186</v>
      </c>
      <c r="E206" s="7">
        <v>13</v>
      </c>
      <c r="F206" s="7">
        <v>7928</v>
      </c>
      <c r="G206" s="8">
        <f t="shared" si="13"/>
        <v>2.3783912991514281E-2</v>
      </c>
      <c r="H206" s="6">
        <f t="shared" si="11"/>
        <v>11.317750099527954</v>
      </c>
      <c r="I206" s="6">
        <f t="shared" si="12"/>
        <v>29.974137767972444</v>
      </c>
    </row>
    <row r="207" spans="1:9" x14ac:dyDescent="0.2">
      <c r="A207" s="2" t="s">
        <v>52</v>
      </c>
      <c r="B207" t="s">
        <v>35</v>
      </c>
      <c r="C207" s="7">
        <v>495</v>
      </c>
      <c r="D207" s="7">
        <v>354</v>
      </c>
      <c r="E207" s="7">
        <v>3</v>
      </c>
      <c r="F207" s="7">
        <v>15667</v>
      </c>
      <c r="G207" s="8">
        <f t="shared" si="13"/>
        <v>2.1611477692354258E-2</v>
      </c>
      <c r="H207" s="6">
        <f t="shared" si="11"/>
        <v>20.303702439856682</v>
      </c>
      <c r="I207" s="6">
        <f t="shared" si="12"/>
        <v>59.178054474618953</v>
      </c>
    </row>
    <row r="208" spans="1:9" x14ac:dyDescent="0.2">
      <c r="A208" s="2" t="s">
        <v>52</v>
      </c>
      <c r="B208" t="s">
        <v>39</v>
      </c>
      <c r="C208" s="7">
        <v>75</v>
      </c>
      <c r="D208" s="7">
        <v>43</v>
      </c>
      <c r="E208" s="7">
        <v>5</v>
      </c>
      <c r="F208" s="7">
        <v>2377</v>
      </c>
      <c r="G208" s="8">
        <f t="shared" si="13"/>
        <v>1.9199999999999998E-2</v>
      </c>
      <c r="H208" s="6">
        <f t="shared" si="11"/>
        <v>2.729909571745436</v>
      </c>
      <c r="I208" s="6">
        <f t="shared" si="12"/>
        <v>8.9560588526271196</v>
      </c>
    </row>
    <row r="209" spans="1:9" x14ac:dyDescent="0.2">
      <c r="A209" s="2" t="s">
        <v>52</v>
      </c>
      <c r="B209" t="s">
        <v>38</v>
      </c>
      <c r="C209" s="7">
        <v>1785</v>
      </c>
      <c r="D209" s="7">
        <v>832</v>
      </c>
      <c r="E209" s="7">
        <v>21</v>
      </c>
      <c r="F209" s="7">
        <v>42275</v>
      </c>
      <c r="G209" s="8">
        <f t="shared" si="13"/>
        <v>1.8992273951862489E-2</v>
      </c>
      <c r="H209" s="6">
        <f t="shared" si="11"/>
        <v>48.512768014559519</v>
      </c>
      <c r="I209" s="6">
        <f t="shared" si="12"/>
        <v>160.89738849921673</v>
      </c>
    </row>
    <row r="210" spans="1:9" x14ac:dyDescent="0.2">
      <c r="A210" s="2" t="s">
        <v>52</v>
      </c>
      <c r="B210" t="s">
        <v>36</v>
      </c>
      <c r="C210" s="7">
        <v>101</v>
      </c>
      <c r="D210" s="7">
        <v>65</v>
      </c>
      <c r="E210" s="7">
        <v>5</v>
      </c>
      <c r="F210" s="7">
        <v>3678</v>
      </c>
      <c r="G210" s="8">
        <f t="shared" si="13"/>
        <v>1.8186541958950378E-2</v>
      </c>
      <c r="H210" s="6">
        <f t="shared" si="11"/>
        <v>3.9811181254620944</v>
      </c>
      <c r="I210" s="6">
        <f t="shared" si="12"/>
        <v>13.788748209504714</v>
      </c>
    </row>
    <row r="211" spans="1:9" x14ac:dyDescent="0.2">
      <c r="A211" s="2" t="s">
        <v>52</v>
      </c>
      <c r="B211" t="s">
        <v>53</v>
      </c>
      <c r="C211" s="7">
        <v>0</v>
      </c>
      <c r="D211" s="7">
        <v>0</v>
      </c>
      <c r="E211" s="7">
        <v>0</v>
      </c>
      <c r="F211" s="7">
        <v>4</v>
      </c>
      <c r="G211" s="8">
        <f t="shared" si="13"/>
        <v>0</v>
      </c>
      <c r="H211" s="6">
        <f t="shared" si="11"/>
        <v>0</v>
      </c>
      <c r="I211" s="6">
        <f t="shared" si="12"/>
        <v>1.4329694164203391E-2</v>
      </c>
    </row>
    <row r="212" spans="1:9" x14ac:dyDescent="0.2">
      <c r="A212" s="2" t="s">
        <v>52</v>
      </c>
      <c r="B212" t="s">
        <v>9</v>
      </c>
      <c r="C212" s="7">
        <v>3</v>
      </c>
      <c r="D212" s="7">
        <v>0</v>
      </c>
      <c r="E212" s="7">
        <v>0</v>
      </c>
      <c r="F212" s="7">
        <v>37</v>
      </c>
      <c r="G212" s="8">
        <f t="shared" si="13"/>
        <v>0</v>
      </c>
      <c r="H212" s="6">
        <f t="shared" si="11"/>
        <v>0</v>
      </c>
      <c r="I212" s="6">
        <f t="shared" si="12"/>
        <v>0.14329694164203391</v>
      </c>
    </row>
    <row r="213" spans="1:9" x14ac:dyDescent="0.2">
      <c r="A213" s="2" t="s">
        <v>52</v>
      </c>
      <c r="B213" t="s">
        <v>42</v>
      </c>
      <c r="C213" s="7">
        <v>0</v>
      </c>
      <c r="D213" s="7">
        <v>0</v>
      </c>
      <c r="E213" s="7">
        <v>0</v>
      </c>
      <c r="F213" s="7">
        <v>35</v>
      </c>
      <c r="G213" s="8">
        <f t="shared" si="13"/>
        <v>0</v>
      </c>
      <c r="H213" s="6">
        <f t="shared" si="11"/>
        <v>0</v>
      </c>
      <c r="I213" s="6">
        <f t="shared" si="12"/>
        <v>0.12538482393677966</v>
      </c>
    </row>
    <row r="214" spans="1:9" x14ac:dyDescent="0.2">
      <c r="A214" s="2" t="s">
        <v>52</v>
      </c>
      <c r="B214" t="s">
        <v>43</v>
      </c>
      <c r="C214" s="7">
        <v>0</v>
      </c>
      <c r="D214" s="7">
        <v>0</v>
      </c>
      <c r="E214" s="7">
        <v>0</v>
      </c>
      <c r="F214" s="7">
        <v>1</v>
      </c>
      <c r="G214" s="8">
        <f t="shared" si="13"/>
        <v>0</v>
      </c>
      <c r="H214" s="6">
        <f t="shared" si="11"/>
        <v>0</v>
      </c>
      <c r="I214" s="6">
        <f t="shared" si="12"/>
        <v>3.5824235410508477E-3</v>
      </c>
    </row>
    <row r="215" spans="1:9" x14ac:dyDescent="0.2">
      <c r="A215" s="2" t="s">
        <v>52</v>
      </c>
      <c r="B215" t="s">
        <v>8</v>
      </c>
      <c r="C215" s="7">
        <v>0</v>
      </c>
      <c r="D215" s="7">
        <v>0</v>
      </c>
      <c r="E215" s="7">
        <v>0</v>
      </c>
      <c r="F215" s="7">
        <v>2</v>
      </c>
      <c r="G215" s="8">
        <f t="shared" si="13"/>
        <v>0</v>
      </c>
      <c r="H215" s="6">
        <f t="shared" si="11"/>
        <v>0</v>
      </c>
      <c r="I215" s="6">
        <f t="shared" si="12"/>
        <v>7.1648470821016955E-3</v>
      </c>
    </row>
    <row r="216" spans="1:9" x14ac:dyDescent="0.2">
      <c r="A216" s="2" t="s">
        <v>52</v>
      </c>
      <c r="B216" t="s">
        <v>37</v>
      </c>
      <c r="C216" s="7">
        <v>2</v>
      </c>
      <c r="D216" s="7">
        <v>0</v>
      </c>
      <c r="E216" s="7">
        <v>0</v>
      </c>
      <c r="F216" s="7">
        <v>21</v>
      </c>
      <c r="G216" s="8">
        <f t="shared" si="13"/>
        <v>0</v>
      </c>
      <c r="H216" s="6">
        <f t="shared" si="11"/>
        <v>0</v>
      </c>
      <c r="I216" s="6">
        <f t="shared" si="12"/>
        <v>8.2395741444169501E-2</v>
      </c>
    </row>
    <row r="217" spans="1:9" x14ac:dyDescent="0.2">
      <c r="A217" s="9" t="s">
        <v>54</v>
      </c>
      <c r="B217" s="10" t="s">
        <v>49</v>
      </c>
      <c r="C217" s="11">
        <v>29</v>
      </c>
      <c r="D217" s="11">
        <v>8</v>
      </c>
      <c r="E217" s="11">
        <v>0</v>
      </c>
      <c r="F217" s="11">
        <v>12</v>
      </c>
      <c r="G217" s="12">
        <f t="shared" si="13"/>
        <v>0.16326530612244897</v>
      </c>
      <c r="H217" s="13">
        <f>(D217+E217)/(1792600/100000)</f>
        <v>0.44627914760682813</v>
      </c>
      <c r="I217" s="13">
        <f>(C217+D217+E217+F217)/(28291024/100000)</f>
        <v>0.17319981065372536</v>
      </c>
    </row>
    <row r="218" spans="1:9" x14ac:dyDescent="0.2">
      <c r="A218" s="9" t="s">
        <v>54</v>
      </c>
      <c r="B218" s="10" t="s">
        <v>6</v>
      </c>
      <c r="C218" s="11">
        <v>8</v>
      </c>
      <c r="D218" s="11">
        <v>4</v>
      </c>
      <c r="E218" s="11">
        <v>0</v>
      </c>
      <c r="F218" s="11">
        <v>14</v>
      </c>
      <c r="G218" s="12">
        <f t="shared" si="13"/>
        <v>0.15384615384615385</v>
      </c>
      <c r="H218" s="13">
        <f t="shared" ref="H218:H258" si="14">(D218+E218)/(1792600/100000)</f>
        <v>0.22313957380341407</v>
      </c>
      <c r="I218" s="13">
        <f t="shared" ref="I218:I258" si="15">(C218+D218+E218+F218)/(28291024/100000)</f>
        <v>9.1901940346874683E-2</v>
      </c>
    </row>
    <row r="219" spans="1:9" x14ac:dyDescent="0.2">
      <c r="A219" s="9" t="s">
        <v>54</v>
      </c>
      <c r="B219" s="10" t="s">
        <v>12</v>
      </c>
      <c r="C219" s="11">
        <v>87</v>
      </c>
      <c r="D219" s="11">
        <v>50</v>
      </c>
      <c r="E219" s="11">
        <v>0</v>
      </c>
      <c r="F219" s="11">
        <v>190</v>
      </c>
      <c r="G219" s="12">
        <f t="shared" si="13"/>
        <v>0.1529051987767584</v>
      </c>
      <c r="H219" s="13">
        <f t="shared" si="14"/>
        <v>2.7892446725426758</v>
      </c>
      <c r="I219" s="13">
        <f t="shared" si="15"/>
        <v>1.1558436343626162</v>
      </c>
    </row>
    <row r="220" spans="1:9" x14ac:dyDescent="0.2">
      <c r="A220" s="18" t="s">
        <v>54</v>
      </c>
      <c r="B220" s="14" t="s">
        <v>5</v>
      </c>
      <c r="C220" s="15">
        <v>141</v>
      </c>
      <c r="D220" s="15">
        <v>302</v>
      </c>
      <c r="E220" s="15">
        <v>46</v>
      </c>
      <c r="F220" s="15">
        <v>2185</v>
      </c>
      <c r="G220" s="16">
        <f t="shared" si="13"/>
        <v>0.13014210919970082</v>
      </c>
      <c r="H220" s="17">
        <f t="shared" si="14"/>
        <v>19.413142920897023</v>
      </c>
      <c r="I220" s="17">
        <f t="shared" si="15"/>
        <v>9.451761095674728</v>
      </c>
    </row>
    <row r="221" spans="1:9" x14ac:dyDescent="0.2">
      <c r="A221" s="9" t="s">
        <v>54</v>
      </c>
      <c r="B221" s="10" t="s">
        <v>21</v>
      </c>
      <c r="C221" s="11">
        <v>57</v>
      </c>
      <c r="D221" s="11">
        <v>45</v>
      </c>
      <c r="E221" s="11">
        <v>0</v>
      </c>
      <c r="F221" s="11">
        <v>307</v>
      </c>
      <c r="G221" s="12">
        <f t="shared" si="13"/>
        <v>0.1100244498777506</v>
      </c>
      <c r="H221" s="13">
        <f t="shared" si="14"/>
        <v>2.5103202052884082</v>
      </c>
      <c r="I221" s="13">
        <f t="shared" si="15"/>
        <v>1.4456882154566058</v>
      </c>
    </row>
    <row r="222" spans="1:9" x14ac:dyDescent="0.2">
      <c r="A222" s="9" t="s">
        <v>54</v>
      </c>
      <c r="B222" s="10" t="s">
        <v>50</v>
      </c>
      <c r="C222" s="11">
        <v>9</v>
      </c>
      <c r="D222" s="11">
        <v>7</v>
      </c>
      <c r="E222" s="11">
        <v>0</v>
      </c>
      <c r="F222" s="11">
        <v>48</v>
      </c>
      <c r="G222" s="12">
        <f t="shared" si="13"/>
        <v>0.109375</v>
      </c>
      <c r="H222" s="13">
        <f t="shared" si="14"/>
        <v>0.39049425415597461</v>
      </c>
      <c r="I222" s="13">
        <f t="shared" si="15"/>
        <v>0.22622016085384539</v>
      </c>
    </row>
    <row r="223" spans="1:9" x14ac:dyDescent="0.2">
      <c r="A223" s="34" t="s">
        <v>54</v>
      </c>
      <c r="B223" s="30" t="s">
        <v>10</v>
      </c>
      <c r="C223" s="31">
        <v>5401</v>
      </c>
      <c r="D223" s="31">
        <v>6491</v>
      </c>
      <c r="E223" s="31">
        <v>82</v>
      </c>
      <c r="F223" s="31">
        <v>65234</v>
      </c>
      <c r="G223" s="32">
        <f t="shared" si="13"/>
        <v>8.513366490519117E-2</v>
      </c>
      <c r="H223" s="33">
        <f t="shared" si="14"/>
        <v>366.67410465246013</v>
      </c>
      <c r="I223" s="33">
        <f t="shared" si="15"/>
        <v>272.90634655005772</v>
      </c>
    </row>
    <row r="224" spans="1:9" x14ac:dyDescent="0.2">
      <c r="A224" s="34" t="s">
        <v>54</v>
      </c>
      <c r="B224" s="30" t="s">
        <v>4</v>
      </c>
      <c r="C224" s="31">
        <v>6</v>
      </c>
      <c r="D224" s="31">
        <v>17</v>
      </c>
      <c r="E224" s="31">
        <v>1</v>
      </c>
      <c r="F224" s="31">
        <v>200</v>
      </c>
      <c r="G224" s="32">
        <f t="shared" si="13"/>
        <v>8.0357142857142863E-2</v>
      </c>
      <c r="H224" s="33">
        <f t="shared" si="14"/>
        <v>1.0041280821153633</v>
      </c>
      <c r="I224" s="33">
        <f t="shared" si="15"/>
        <v>0.79177056298845883</v>
      </c>
    </row>
    <row r="225" spans="1:9" x14ac:dyDescent="0.2">
      <c r="A225" s="34" t="s">
        <v>54</v>
      </c>
      <c r="B225" s="30" t="s">
        <v>3</v>
      </c>
      <c r="C225" s="31">
        <v>15</v>
      </c>
      <c r="D225" s="31">
        <v>5</v>
      </c>
      <c r="E225" s="31">
        <v>1</v>
      </c>
      <c r="F225" s="31">
        <v>54</v>
      </c>
      <c r="G225" s="32">
        <f t="shared" si="13"/>
        <v>0.08</v>
      </c>
      <c r="H225" s="33">
        <f t="shared" si="14"/>
        <v>0.33470936070512108</v>
      </c>
      <c r="I225" s="33">
        <f t="shared" si="15"/>
        <v>0.26510175100060007</v>
      </c>
    </row>
    <row r="226" spans="1:9" x14ac:dyDescent="0.2">
      <c r="A226" s="34" t="s">
        <v>54</v>
      </c>
      <c r="B226" s="30" t="s">
        <v>15</v>
      </c>
      <c r="C226" s="31">
        <v>194</v>
      </c>
      <c r="D226" s="31">
        <v>274</v>
      </c>
      <c r="E226" s="31">
        <v>31</v>
      </c>
      <c r="F226" s="31">
        <v>3573</v>
      </c>
      <c r="G226" s="32">
        <f t="shared" si="13"/>
        <v>7.4901768172888017E-2</v>
      </c>
      <c r="H226" s="33">
        <f t="shared" si="14"/>
        <v>17.014392502510322</v>
      </c>
      <c r="I226" s="33">
        <f t="shared" si="15"/>
        <v>14.393257734325912</v>
      </c>
    </row>
    <row r="227" spans="1:9" x14ac:dyDescent="0.2">
      <c r="A227" s="18" t="s">
        <v>54</v>
      </c>
      <c r="B227" s="14" t="s">
        <v>11</v>
      </c>
      <c r="C227" s="15">
        <v>49</v>
      </c>
      <c r="D227" s="15">
        <v>50</v>
      </c>
      <c r="E227" s="15">
        <v>11</v>
      </c>
      <c r="F227" s="15">
        <v>724</v>
      </c>
      <c r="G227" s="16">
        <f t="shared" si="13"/>
        <v>7.3141486810551562E-2</v>
      </c>
      <c r="H227" s="17">
        <f t="shared" si="14"/>
        <v>3.4028785005020645</v>
      </c>
      <c r="I227" s="17">
        <f t="shared" si="15"/>
        <v>2.9479314711266729</v>
      </c>
    </row>
    <row r="228" spans="1:9" x14ac:dyDescent="0.2">
      <c r="A228" s="9" t="s">
        <v>54</v>
      </c>
      <c r="B228" s="10" t="s">
        <v>24</v>
      </c>
      <c r="C228" s="11">
        <v>166</v>
      </c>
      <c r="D228" s="11">
        <v>143</v>
      </c>
      <c r="E228" s="11">
        <v>0</v>
      </c>
      <c r="F228" s="11">
        <v>1933</v>
      </c>
      <c r="G228" s="12">
        <f t="shared" si="13"/>
        <v>6.3782337198929534E-2</v>
      </c>
      <c r="H228" s="13">
        <f t="shared" si="14"/>
        <v>7.9772397634720527</v>
      </c>
      <c r="I228" s="13">
        <f t="shared" si="15"/>
        <v>7.9247750099112713</v>
      </c>
    </row>
    <row r="229" spans="1:9" x14ac:dyDescent="0.2">
      <c r="A229" s="2" t="s">
        <v>54</v>
      </c>
      <c r="B229" t="s">
        <v>32</v>
      </c>
      <c r="C229" s="7">
        <v>130</v>
      </c>
      <c r="D229" s="7">
        <v>132</v>
      </c>
      <c r="E229" s="7">
        <v>0</v>
      </c>
      <c r="F229" s="7">
        <v>1851</v>
      </c>
      <c r="G229" s="8">
        <f t="shared" si="13"/>
        <v>6.2470421202082349E-2</v>
      </c>
      <c r="H229" s="6">
        <f t="shared" si="14"/>
        <v>7.3636059355126635</v>
      </c>
      <c r="I229" s="6">
        <f t="shared" si="15"/>
        <v>7.4687999981902387</v>
      </c>
    </row>
    <row r="230" spans="1:9" x14ac:dyDescent="0.2">
      <c r="A230" s="2" t="s">
        <v>54</v>
      </c>
      <c r="B230" t="s">
        <v>13</v>
      </c>
      <c r="C230" s="7">
        <v>181</v>
      </c>
      <c r="D230" s="7">
        <v>230</v>
      </c>
      <c r="E230" s="7">
        <v>4</v>
      </c>
      <c r="F230" s="7">
        <v>3389</v>
      </c>
      <c r="G230" s="8">
        <f t="shared" si="13"/>
        <v>6.1514195583596214E-2</v>
      </c>
      <c r="H230" s="6">
        <f t="shared" si="14"/>
        <v>13.053665067499722</v>
      </c>
      <c r="I230" s="6">
        <f t="shared" si="15"/>
        <v>13.445960810750435</v>
      </c>
    </row>
    <row r="231" spans="1:9" x14ac:dyDescent="0.2">
      <c r="A231" s="2" t="s">
        <v>54</v>
      </c>
      <c r="B231" t="s">
        <v>17</v>
      </c>
      <c r="C231" s="7">
        <v>7</v>
      </c>
      <c r="D231" s="7">
        <v>17</v>
      </c>
      <c r="E231" s="7">
        <v>2</v>
      </c>
      <c r="F231" s="7">
        <v>321</v>
      </c>
      <c r="G231" s="8">
        <f t="shared" si="13"/>
        <v>5.4755043227665709E-2</v>
      </c>
      <c r="H231" s="6">
        <f t="shared" si="14"/>
        <v>1.0599129755662167</v>
      </c>
      <c r="I231" s="6">
        <f t="shared" si="15"/>
        <v>1.2265374346294429</v>
      </c>
    </row>
    <row r="232" spans="1:9" x14ac:dyDescent="0.2">
      <c r="A232" s="2" t="s">
        <v>54</v>
      </c>
      <c r="B232" t="s">
        <v>20</v>
      </c>
      <c r="C232" s="7">
        <v>9</v>
      </c>
      <c r="D232" s="7">
        <v>14</v>
      </c>
      <c r="E232" s="7">
        <v>0</v>
      </c>
      <c r="F232" s="7">
        <v>235</v>
      </c>
      <c r="G232" s="8">
        <f t="shared" si="13"/>
        <v>5.4263565891472867E-2</v>
      </c>
      <c r="H232" s="6">
        <f t="shared" si="14"/>
        <v>0.78098850831194921</v>
      </c>
      <c r="I232" s="6">
        <f t="shared" si="15"/>
        <v>0.91195002344206422</v>
      </c>
    </row>
    <row r="233" spans="1:9" x14ac:dyDescent="0.2">
      <c r="A233" s="2" t="s">
        <v>54</v>
      </c>
      <c r="B233" t="s">
        <v>14</v>
      </c>
      <c r="C233" s="7">
        <v>1135</v>
      </c>
      <c r="D233" s="7">
        <v>1400</v>
      </c>
      <c r="E233" s="7">
        <v>41</v>
      </c>
      <c r="F233" s="7">
        <v>28106</v>
      </c>
      <c r="G233" s="8">
        <f t="shared" si="13"/>
        <v>4.6965647610977122E-2</v>
      </c>
      <c r="H233" s="6">
        <f t="shared" si="14"/>
        <v>80.38603146267991</v>
      </c>
      <c r="I233" s="6">
        <f t="shared" si="15"/>
        <v>108.45135898933881</v>
      </c>
    </row>
    <row r="234" spans="1:9" x14ac:dyDescent="0.2">
      <c r="A234" s="2" t="s">
        <v>54</v>
      </c>
      <c r="B234" t="s">
        <v>22</v>
      </c>
      <c r="C234" s="7">
        <v>51</v>
      </c>
      <c r="D234" s="7">
        <v>33</v>
      </c>
      <c r="E234" s="7">
        <v>1</v>
      </c>
      <c r="F234" s="7">
        <v>646</v>
      </c>
      <c r="G234" s="8">
        <f t="shared" si="13"/>
        <v>4.6511627906976744E-2</v>
      </c>
      <c r="H234" s="6">
        <f t="shared" si="14"/>
        <v>1.8966863773290195</v>
      </c>
      <c r="I234" s="6">
        <f t="shared" si="15"/>
        <v>2.5838583997525153</v>
      </c>
    </row>
    <row r="235" spans="1:9" x14ac:dyDescent="0.2">
      <c r="A235" s="2" t="s">
        <v>54</v>
      </c>
      <c r="B235" t="s">
        <v>16</v>
      </c>
      <c r="C235" s="7">
        <v>1986</v>
      </c>
      <c r="D235" s="7">
        <v>1845</v>
      </c>
      <c r="E235" s="7">
        <v>81</v>
      </c>
      <c r="F235" s="7">
        <v>37520</v>
      </c>
      <c r="G235" s="8">
        <f t="shared" si="13"/>
        <v>4.6485808071056185E-2</v>
      </c>
      <c r="H235" s="6">
        <f t="shared" si="14"/>
        <v>107.44170478634386</v>
      </c>
      <c r="I235" s="6">
        <f t="shared" si="15"/>
        <v>146.44927663275814</v>
      </c>
    </row>
    <row r="236" spans="1:9" x14ac:dyDescent="0.2">
      <c r="A236" s="2" t="s">
        <v>54</v>
      </c>
      <c r="B236" t="s">
        <v>34</v>
      </c>
      <c r="C236" s="7">
        <v>556</v>
      </c>
      <c r="D236" s="7">
        <v>412</v>
      </c>
      <c r="E236" s="7">
        <v>2</v>
      </c>
      <c r="F236" s="7">
        <v>8003</v>
      </c>
      <c r="G236" s="8">
        <f t="shared" si="13"/>
        <v>4.613841524573721E-2</v>
      </c>
      <c r="H236" s="6">
        <f t="shared" si="14"/>
        <v>23.094945888653356</v>
      </c>
      <c r="I236" s="6">
        <f t="shared" si="15"/>
        <v>31.716773489711791</v>
      </c>
    </row>
    <row r="237" spans="1:9" x14ac:dyDescent="0.2">
      <c r="A237" s="2" t="s">
        <v>54</v>
      </c>
      <c r="B237" t="s">
        <v>37</v>
      </c>
      <c r="C237" s="7">
        <v>2</v>
      </c>
      <c r="D237" s="7">
        <v>1</v>
      </c>
      <c r="E237" s="7">
        <v>0</v>
      </c>
      <c r="F237" s="7">
        <v>19</v>
      </c>
      <c r="G237" s="8">
        <f t="shared" si="13"/>
        <v>4.5454545454545456E-2</v>
      </c>
      <c r="H237" s="6">
        <f t="shared" si="14"/>
        <v>5.5784893450853516E-2</v>
      </c>
      <c r="I237" s="6">
        <f t="shared" si="15"/>
        <v>7.7763180293509357E-2</v>
      </c>
    </row>
    <row r="238" spans="1:9" x14ac:dyDescent="0.2">
      <c r="A238" s="2" t="s">
        <v>54</v>
      </c>
      <c r="B238" t="s">
        <v>31</v>
      </c>
      <c r="C238" s="7">
        <v>57</v>
      </c>
      <c r="D238" s="7">
        <v>43</v>
      </c>
      <c r="E238" s="7">
        <v>0</v>
      </c>
      <c r="F238" s="7">
        <v>875</v>
      </c>
      <c r="G238" s="8">
        <f t="shared" si="13"/>
        <v>4.41025641025641E-2</v>
      </c>
      <c r="H238" s="6">
        <f t="shared" si="14"/>
        <v>2.398750418386701</v>
      </c>
      <c r="I238" s="6">
        <f t="shared" si="15"/>
        <v>3.4463227630078008</v>
      </c>
    </row>
    <row r="239" spans="1:9" x14ac:dyDescent="0.2">
      <c r="A239" s="2" t="s">
        <v>54</v>
      </c>
      <c r="B239" t="s">
        <v>19</v>
      </c>
      <c r="C239" s="7">
        <v>120</v>
      </c>
      <c r="D239" s="7">
        <v>106</v>
      </c>
      <c r="E239" s="7">
        <v>1</v>
      </c>
      <c r="F239" s="7">
        <v>2520</v>
      </c>
      <c r="G239" s="8">
        <f t="shared" si="13"/>
        <v>3.8951583545686203E-2</v>
      </c>
      <c r="H239" s="6">
        <f t="shared" si="14"/>
        <v>5.9689835992413256</v>
      </c>
      <c r="I239" s="6">
        <f t="shared" si="15"/>
        <v>9.7097934666486445</v>
      </c>
    </row>
    <row r="240" spans="1:9" x14ac:dyDescent="0.2">
      <c r="A240" s="2" t="s">
        <v>54</v>
      </c>
      <c r="B240" t="s">
        <v>7</v>
      </c>
      <c r="C240" s="7">
        <v>4</v>
      </c>
      <c r="D240" s="7">
        <v>2</v>
      </c>
      <c r="E240" s="7">
        <v>0</v>
      </c>
      <c r="F240" s="7">
        <v>46</v>
      </c>
      <c r="G240" s="8">
        <f t="shared" si="13"/>
        <v>3.8461538461538464E-2</v>
      </c>
      <c r="H240" s="6">
        <f t="shared" si="14"/>
        <v>0.11156978690170703</v>
      </c>
      <c r="I240" s="6">
        <f t="shared" si="15"/>
        <v>0.18380388069374937</v>
      </c>
    </row>
    <row r="241" spans="1:9" x14ac:dyDescent="0.2">
      <c r="A241" s="2" t="s">
        <v>54</v>
      </c>
      <c r="B241" t="s">
        <v>18</v>
      </c>
      <c r="C241" s="7">
        <v>364</v>
      </c>
      <c r="D241" s="7">
        <v>240</v>
      </c>
      <c r="E241" s="7">
        <v>5</v>
      </c>
      <c r="F241" s="7">
        <v>6222</v>
      </c>
      <c r="G241" s="8">
        <f t="shared" si="13"/>
        <v>3.5865905431122821E-2</v>
      </c>
      <c r="H241" s="6">
        <f t="shared" si="14"/>
        <v>13.66729889545911</v>
      </c>
      <c r="I241" s="6">
        <f t="shared" si="15"/>
        <v>24.145467481134652</v>
      </c>
    </row>
    <row r="242" spans="1:9" x14ac:dyDescent="0.2">
      <c r="A242" s="2" t="s">
        <v>54</v>
      </c>
      <c r="B242" t="s">
        <v>23</v>
      </c>
      <c r="C242" s="7">
        <v>140</v>
      </c>
      <c r="D242" s="7">
        <v>133</v>
      </c>
      <c r="E242" s="7">
        <v>33</v>
      </c>
      <c r="F242" s="7">
        <v>4523</v>
      </c>
      <c r="G242" s="8">
        <f t="shared" si="13"/>
        <v>3.4375647131911366E-2</v>
      </c>
      <c r="H242" s="6">
        <f t="shared" si="14"/>
        <v>9.260292312841683</v>
      </c>
      <c r="I242" s="6">
        <f t="shared" si="15"/>
        <v>17.069018074425301</v>
      </c>
    </row>
    <row r="243" spans="1:9" x14ac:dyDescent="0.2">
      <c r="A243" s="2" t="s">
        <v>54</v>
      </c>
      <c r="B243" t="s">
        <v>40</v>
      </c>
      <c r="C243" s="7">
        <v>28</v>
      </c>
      <c r="D243" s="7">
        <v>18</v>
      </c>
      <c r="E243" s="7">
        <v>10</v>
      </c>
      <c r="F243" s="7">
        <v>825</v>
      </c>
      <c r="G243" s="8">
        <f t="shared" si="13"/>
        <v>3.1782065834279227E-2</v>
      </c>
      <c r="H243" s="6">
        <f t="shared" si="14"/>
        <v>1.5619770166238984</v>
      </c>
      <c r="I243" s="6">
        <f t="shared" si="15"/>
        <v>3.1140619017537152</v>
      </c>
    </row>
    <row r="244" spans="1:9" x14ac:dyDescent="0.2">
      <c r="A244" s="2" t="s">
        <v>54</v>
      </c>
      <c r="B244" t="s">
        <v>26</v>
      </c>
      <c r="C244" s="7">
        <v>493</v>
      </c>
      <c r="D244" s="7">
        <v>375</v>
      </c>
      <c r="E244" s="7">
        <v>36</v>
      </c>
      <c r="F244" s="7">
        <v>12258</v>
      </c>
      <c r="G244" s="8">
        <f t="shared" si="13"/>
        <v>3.12262574076888E-2</v>
      </c>
      <c r="H244" s="6">
        <f t="shared" si="14"/>
        <v>22.927591208300793</v>
      </c>
      <c r="I244" s="6">
        <f t="shared" si="15"/>
        <v>46.523589955598638</v>
      </c>
    </row>
    <row r="245" spans="1:9" x14ac:dyDescent="0.2">
      <c r="A245" s="2" t="s">
        <v>54</v>
      </c>
      <c r="B245" t="s">
        <v>29</v>
      </c>
      <c r="C245" s="7">
        <v>3316</v>
      </c>
      <c r="D245" s="7">
        <v>2515</v>
      </c>
      <c r="E245" s="7">
        <v>92</v>
      </c>
      <c r="F245" s="7">
        <v>88790</v>
      </c>
      <c r="G245" s="8">
        <f t="shared" si="13"/>
        <v>2.7525260523898514E-2</v>
      </c>
      <c r="H245" s="6">
        <f t="shared" si="14"/>
        <v>145.43121722637511</v>
      </c>
      <c r="I245" s="6">
        <f t="shared" si="15"/>
        <v>334.7810952335978</v>
      </c>
    </row>
    <row r="246" spans="1:9" x14ac:dyDescent="0.2">
      <c r="A246" s="2" t="s">
        <v>54</v>
      </c>
      <c r="B246" t="s">
        <v>25</v>
      </c>
      <c r="C246" s="7">
        <v>171</v>
      </c>
      <c r="D246" s="7">
        <v>88</v>
      </c>
      <c r="E246" s="7">
        <v>6</v>
      </c>
      <c r="F246" s="7">
        <v>3245</v>
      </c>
      <c r="G246" s="8">
        <f t="shared" si="13"/>
        <v>2.678062678062678E-2</v>
      </c>
      <c r="H246" s="6">
        <f t="shared" si="14"/>
        <v>5.2437799843802306</v>
      </c>
      <c r="I246" s="6">
        <f t="shared" si="15"/>
        <v>12.406761946828082</v>
      </c>
    </row>
    <row r="247" spans="1:9" x14ac:dyDescent="0.2">
      <c r="A247" s="2" t="s">
        <v>54</v>
      </c>
      <c r="B247" t="s">
        <v>42</v>
      </c>
      <c r="C247" s="7">
        <v>1</v>
      </c>
      <c r="D247" s="7">
        <v>1</v>
      </c>
      <c r="E247" s="7">
        <v>0</v>
      </c>
      <c r="F247" s="7">
        <v>36</v>
      </c>
      <c r="G247" s="8">
        <f t="shared" si="13"/>
        <v>2.6315789473684209E-2</v>
      </c>
      <c r="H247" s="6">
        <f t="shared" si="14"/>
        <v>5.5784893450853516E-2</v>
      </c>
      <c r="I247" s="6">
        <f t="shared" si="15"/>
        <v>0.1343182205069707</v>
      </c>
    </row>
    <row r="248" spans="1:9" x14ac:dyDescent="0.2">
      <c r="A248" s="2" t="s">
        <v>54</v>
      </c>
      <c r="B248" t="s">
        <v>33</v>
      </c>
      <c r="C248" s="7">
        <v>201</v>
      </c>
      <c r="D248" s="7">
        <v>107</v>
      </c>
      <c r="E248" s="7">
        <v>7</v>
      </c>
      <c r="F248" s="7">
        <v>4588</v>
      </c>
      <c r="G248" s="8">
        <f t="shared" si="13"/>
        <v>2.3251070772996124E-2</v>
      </c>
      <c r="H248" s="6">
        <f t="shared" si="14"/>
        <v>6.3594778533973004</v>
      </c>
      <c r="I248" s="6">
        <f t="shared" si="15"/>
        <v>17.330585135412562</v>
      </c>
    </row>
    <row r="249" spans="1:9" x14ac:dyDescent="0.2">
      <c r="A249" s="2" t="s">
        <v>54</v>
      </c>
      <c r="B249" t="s">
        <v>27</v>
      </c>
      <c r="C249" s="7">
        <v>217</v>
      </c>
      <c r="D249" s="7">
        <v>193</v>
      </c>
      <c r="E249" s="7">
        <v>14</v>
      </c>
      <c r="F249" s="7">
        <v>8653</v>
      </c>
      <c r="G249" s="8">
        <f t="shared" si="13"/>
        <v>2.2804891483970476E-2</v>
      </c>
      <c r="H249" s="6">
        <f t="shared" si="14"/>
        <v>11.547472944326678</v>
      </c>
      <c r="I249" s="6">
        <f t="shared" si="15"/>
        <v>32.084381251099288</v>
      </c>
    </row>
    <row r="250" spans="1:9" x14ac:dyDescent="0.2">
      <c r="A250" s="2" t="s">
        <v>54</v>
      </c>
      <c r="B250" t="s">
        <v>30</v>
      </c>
      <c r="C250" s="7">
        <v>6</v>
      </c>
      <c r="D250" s="7">
        <v>6</v>
      </c>
      <c r="E250" s="7">
        <v>1</v>
      </c>
      <c r="F250" s="7">
        <v>300</v>
      </c>
      <c r="G250" s="8">
        <f t="shared" si="13"/>
        <v>2.2364217252396165E-2</v>
      </c>
      <c r="H250" s="6">
        <f t="shared" si="14"/>
        <v>0.39049425415597461</v>
      </c>
      <c r="I250" s="6">
        <f t="shared" si="15"/>
        <v>1.1063579741758376</v>
      </c>
    </row>
    <row r="251" spans="1:9" x14ac:dyDescent="0.2">
      <c r="A251" s="2" t="s">
        <v>54</v>
      </c>
      <c r="B251" t="s">
        <v>39</v>
      </c>
      <c r="C251" s="7">
        <v>64</v>
      </c>
      <c r="D251" s="7">
        <v>43</v>
      </c>
      <c r="E251" s="7">
        <v>4</v>
      </c>
      <c r="F251" s="7">
        <v>2038</v>
      </c>
      <c r="G251" s="8">
        <f t="shared" si="13"/>
        <v>2.1870637505816658E-2</v>
      </c>
      <c r="H251" s="6">
        <f t="shared" si="14"/>
        <v>2.6218899921901153</v>
      </c>
      <c r="I251" s="6">
        <f t="shared" si="15"/>
        <v>7.5960488386705274</v>
      </c>
    </row>
    <row r="252" spans="1:9" x14ac:dyDescent="0.2">
      <c r="A252" s="2" t="s">
        <v>54</v>
      </c>
      <c r="B252" t="s">
        <v>36</v>
      </c>
      <c r="C252" s="7">
        <v>139</v>
      </c>
      <c r="D252" s="7">
        <v>76</v>
      </c>
      <c r="E252" s="7">
        <v>5</v>
      </c>
      <c r="F252" s="7">
        <v>3554</v>
      </c>
      <c r="G252" s="8">
        <f t="shared" si="13"/>
        <v>2.1462639109697933E-2</v>
      </c>
      <c r="H252" s="6">
        <f t="shared" si="14"/>
        <v>4.5185763695191348</v>
      </c>
      <c r="I252" s="6">
        <f t="shared" si="15"/>
        <v>13.339920110350196</v>
      </c>
    </row>
    <row r="253" spans="1:9" x14ac:dyDescent="0.2">
      <c r="A253" s="2" t="s">
        <v>54</v>
      </c>
      <c r="B253" t="s">
        <v>38</v>
      </c>
      <c r="C253" s="7">
        <v>1515</v>
      </c>
      <c r="D253" s="7">
        <v>747</v>
      </c>
      <c r="E253" s="7">
        <v>23</v>
      </c>
      <c r="F253" s="7">
        <v>35056</v>
      </c>
      <c r="G253" s="8">
        <f t="shared" si="13"/>
        <v>2.0620765378538335E-2</v>
      </c>
      <c r="H253" s="6">
        <f t="shared" si="14"/>
        <v>42.954367957157203</v>
      </c>
      <c r="I253" s="6">
        <f t="shared" si="15"/>
        <v>131.98885978817876</v>
      </c>
    </row>
    <row r="254" spans="1:9" x14ac:dyDescent="0.2">
      <c r="A254" s="2" t="s">
        <v>54</v>
      </c>
      <c r="B254" t="s">
        <v>35</v>
      </c>
      <c r="C254" s="7">
        <v>436</v>
      </c>
      <c r="D254" s="7">
        <v>298</v>
      </c>
      <c r="E254" s="7">
        <v>0</v>
      </c>
      <c r="F254" s="7">
        <v>14418</v>
      </c>
      <c r="G254" s="8">
        <f t="shared" si="13"/>
        <v>1.9667370644139388E-2</v>
      </c>
      <c r="H254" s="6">
        <f t="shared" si="14"/>
        <v>16.623898248354347</v>
      </c>
      <c r="I254" s="6">
        <f t="shared" si="15"/>
        <v>53.557623082147892</v>
      </c>
    </row>
    <row r="255" spans="1:9" x14ac:dyDescent="0.2">
      <c r="A255" s="2" t="s">
        <v>54</v>
      </c>
      <c r="B255" t="s">
        <v>28</v>
      </c>
      <c r="C255" s="7">
        <v>139</v>
      </c>
      <c r="D255" s="7">
        <v>58</v>
      </c>
      <c r="E255" s="7">
        <v>7</v>
      </c>
      <c r="F255" s="7">
        <v>3809</v>
      </c>
      <c r="G255" s="8">
        <f t="shared" si="13"/>
        <v>1.6197358584600051E-2</v>
      </c>
      <c r="H255" s="6">
        <f t="shared" si="14"/>
        <v>3.6260180743054784</v>
      </c>
      <c r="I255" s="6">
        <f t="shared" si="15"/>
        <v>14.184711023538775</v>
      </c>
    </row>
    <row r="256" spans="1:9" x14ac:dyDescent="0.2">
      <c r="A256" s="2" t="s">
        <v>54</v>
      </c>
      <c r="B256" t="s">
        <v>41</v>
      </c>
      <c r="C256" s="7">
        <v>26</v>
      </c>
      <c r="D256" s="7">
        <v>11</v>
      </c>
      <c r="E256" s="7">
        <v>0</v>
      </c>
      <c r="F256" s="7">
        <v>864</v>
      </c>
      <c r="G256" s="8">
        <f t="shared" si="13"/>
        <v>1.2208657047724751E-2</v>
      </c>
      <c r="H256" s="6">
        <f t="shared" si="14"/>
        <v>0.6136338279593887</v>
      </c>
      <c r="I256" s="6">
        <f t="shared" si="15"/>
        <v>3.1847557020205421</v>
      </c>
    </row>
    <row r="257" spans="1:9" x14ac:dyDescent="0.2">
      <c r="A257" s="2" t="s">
        <v>54</v>
      </c>
      <c r="B257" t="s">
        <v>9</v>
      </c>
      <c r="C257" s="7">
        <v>1</v>
      </c>
      <c r="D257" s="7">
        <v>0</v>
      </c>
      <c r="E257" s="7">
        <v>0</v>
      </c>
      <c r="F257" s="7">
        <v>36</v>
      </c>
      <c r="G257" s="8">
        <f t="shared" si="13"/>
        <v>0</v>
      </c>
      <c r="H257" s="6">
        <f t="shared" si="14"/>
        <v>0</v>
      </c>
      <c r="I257" s="6">
        <f t="shared" si="15"/>
        <v>0.13078353049362937</v>
      </c>
    </row>
    <row r="258" spans="1:9" x14ac:dyDescent="0.2">
      <c r="A258" s="2" t="s">
        <v>54</v>
      </c>
      <c r="B258" t="s">
        <v>8</v>
      </c>
      <c r="C258" s="7">
        <v>2</v>
      </c>
      <c r="D258" s="7">
        <v>0</v>
      </c>
      <c r="E258" s="7">
        <v>0</v>
      </c>
      <c r="F258" s="7">
        <v>7</v>
      </c>
      <c r="G258" s="8">
        <f t="shared" si="13"/>
        <v>0</v>
      </c>
      <c r="H258" s="6">
        <f t="shared" si="14"/>
        <v>0</v>
      </c>
      <c r="I258" s="6">
        <f t="shared" si="15"/>
        <v>3.1812210120072008E-2</v>
      </c>
    </row>
    <row r="259" spans="1:9" x14ac:dyDescent="0.2">
      <c r="A259" s="9" t="s">
        <v>55</v>
      </c>
      <c r="B259" s="10" t="s">
        <v>6</v>
      </c>
      <c r="C259" s="11">
        <v>18</v>
      </c>
      <c r="D259" s="11">
        <v>8</v>
      </c>
      <c r="E259" s="11">
        <v>0</v>
      </c>
      <c r="F259" s="11">
        <v>16</v>
      </c>
      <c r="G259" s="12">
        <f t="shared" si="13"/>
        <v>0.19047619047619047</v>
      </c>
      <c r="H259" s="13">
        <f>(D259+E259)/(1794800/100000)</f>
        <v>0.44573211499888565</v>
      </c>
      <c r="I259" s="13">
        <f>(C259+D259+E259+F259)/(28624564/100000)</f>
        <v>0.1467271256952595</v>
      </c>
    </row>
    <row r="260" spans="1:9" x14ac:dyDescent="0.2">
      <c r="A260" s="18" t="s">
        <v>55</v>
      </c>
      <c r="B260" s="14" t="s">
        <v>5</v>
      </c>
      <c r="C260" s="15">
        <v>142</v>
      </c>
      <c r="D260" s="15">
        <v>288</v>
      </c>
      <c r="E260" s="15">
        <v>64</v>
      </c>
      <c r="F260" s="15">
        <v>2289</v>
      </c>
      <c r="G260" s="16">
        <f t="shared" ref="G260:G323" si="16">(D260+E260)/SUM(C260:F260)</f>
        <v>0.12648221343873517</v>
      </c>
      <c r="H260" s="17">
        <f t="shared" ref="H260:H302" si="17">(D260+E260)/(1794800/100000)</f>
        <v>19.612213059950967</v>
      </c>
      <c r="I260" s="17">
        <f t="shared" ref="I260:I302" si="18">(C260+D260+E260+F260)/(28624564/100000)</f>
        <v>9.7224188288073137</v>
      </c>
    </row>
    <row r="261" spans="1:9" x14ac:dyDescent="0.2">
      <c r="A261" s="9" t="s">
        <v>55</v>
      </c>
      <c r="B261" s="10" t="s">
        <v>12</v>
      </c>
      <c r="C261" s="11">
        <v>41</v>
      </c>
      <c r="D261" s="11">
        <v>19</v>
      </c>
      <c r="E261" s="11">
        <v>0</v>
      </c>
      <c r="F261" s="11">
        <v>101</v>
      </c>
      <c r="G261" s="12">
        <f t="shared" si="16"/>
        <v>0.11801242236024845</v>
      </c>
      <c r="H261" s="13">
        <f t="shared" si="17"/>
        <v>1.0586137731223535</v>
      </c>
      <c r="I261" s="13">
        <f t="shared" si="18"/>
        <v>0.56245398183182815</v>
      </c>
    </row>
    <row r="262" spans="1:9" x14ac:dyDescent="0.2">
      <c r="A262" s="9" t="s">
        <v>55</v>
      </c>
      <c r="B262" s="10" t="s">
        <v>4</v>
      </c>
      <c r="C262" s="11">
        <v>12</v>
      </c>
      <c r="D262" s="11">
        <v>34</v>
      </c>
      <c r="E262" s="11">
        <v>5</v>
      </c>
      <c r="F262" s="11">
        <v>292</v>
      </c>
      <c r="G262" s="12">
        <f t="shared" si="16"/>
        <v>0.11370262390670553</v>
      </c>
      <c r="H262" s="13">
        <f t="shared" si="17"/>
        <v>2.1729440606195678</v>
      </c>
      <c r="I262" s="13">
        <f t="shared" si="18"/>
        <v>1.198271526511286</v>
      </c>
    </row>
    <row r="263" spans="1:9" x14ac:dyDescent="0.2">
      <c r="A263" s="9" t="s">
        <v>55</v>
      </c>
      <c r="B263" s="10" t="s">
        <v>49</v>
      </c>
      <c r="C263" s="11">
        <v>31</v>
      </c>
      <c r="D263" s="11">
        <v>11</v>
      </c>
      <c r="E263" s="11">
        <v>0</v>
      </c>
      <c r="F263" s="11">
        <v>55</v>
      </c>
      <c r="G263" s="12">
        <f t="shared" si="16"/>
        <v>0.1134020618556701</v>
      </c>
      <c r="H263" s="13">
        <f t="shared" si="17"/>
        <v>0.61288165812346773</v>
      </c>
      <c r="I263" s="13">
        <f t="shared" si="18"/>
        <v>0.33886979029619457</v>
      </c>
    </row>
    <row r="264" spans="1:9" x14ac:dyDescent="0.2">
      <c r="A264" s="34" t="s">
        <v>55</v>
      </c>
      <c r="B264" s="30" t="s">
        <v>10</v>
      </c>
      <c r="C264" s="31">
        <v>5568</v>
      </c>
      <c r="D264" s="31">
        <v>6151</v>
      </c>
      <c r="E264" s="31">
        <v>69</v>
      </c>
      <c r="F264" s="31">
        <v>62984</v>
      </c>
      <c r="G264" s="32">
        <f t="shared" si="16"/>
        <v>8.3186219440432252E-2</v>
      </c>
      <c r="H264" s="33">
        <f t="shared" si="17"/>
        <v>346.55671941163359</v>
      </c>
      <c r="I264" s="33">
        <f t="shared" si="18"/>
        <v>261.21620577347488</v>
      </c>
    </row>
    <row r="265" spans="1:9" x14ac:dyDescent="0.2">
      <c r="A265" s="18" t="s">
        <v>55</v>
      </c>
      <c r="B265" s="14" t="s">
        <v>11</v>
      </c>
      <c r="C265" s="15">
        <v>44</v>
      </c>
      <c r="D265" s="15">
        <v>48</v>
      </c>
      <c r="E265" s="15">
        <v>8</v>
      </c>
      <c r="F265" s="15">
        <v>740</v>
      </c>
      <c r="G265" s="16">
        <f t="shared" si="16"/>
        <v>6.6666666666666666E-2</v>
      </c>
      <c r="H265" s="17">
        <f t="shared" si="17"/>
        <v>3.1201248049921997</v>
      </c>
      <c r="I265" s="17">
        <f t="shared" si="18"/>
        <v>2.9345425139051899</v>
      </c>
    </row>
    <row r="266" spans="1:9" x14ac:dyDescent="0.2">
      <c r="A266" s="2" t="s">
        <v>55</v>
      </c>
      <c r="B266" t="s">
        <v>7</v>
      </c>
      <c r="C266" s="7">
        <v>3</v>
      </c>
      <c r="D266" s="7">
        <v>4</v>
      </c>
      <c r="E266" s="7">
        <v>0</v>
      </c>
      <c r="F266" s="7">
        <v>57</v>
      </c>
      <c r="G266" s="8">
        <f t="shared" si="16"/>
        <v>6.25E-2</v>
      </c>
      <c r="H266" s="6">
        <f t="shared" si="17"/>
        <v>0.22286605749944283</v>
      </c>
      <c r="I266" s="6">
        <f t="shared" si="18"/>
        <v>0.22358419153563353</v>
      </c>
    </row>
    <row r="267" spans="1:9" x14ac:dyDescent="0.2">
      <c r="A267" s="2" t="s">
        <v>55</v>
      </c>
      <c r="B267" t="s">
        <v>15</v>
      </c>
      <c r="C267" s="7">
        <v>195</v>
      </c>
      <c r="D267" s="7">
        <v>191</v>
      </c>
      <c r="E267" s="7">
        <v>48</v>
      </c>
      <c r="F267" s="7">
        <v>3393</v>
      </c>
      <c r="G267" s="8">
        <f t="shared" si="16"/>
        <v>6.245100600992945E-2</v>
      </c>
      <c r="H267" s="6">
        <f t="shared" si="17"/>
        <v>13.316246935591709</v>
      </c>
      <c r="I267" s="6">
        <f t="shared" si="18"/>
        <v>13.369635953232336</v>
      </c>
    </row>
    <row r="268" spans="1:9" x14ac:dyDescent="0.2">
      <c r="A268" s="2" t="s">
        <v>55</v>
      </c>
      <c r="B268" t="s">
        <v>24</v>
      </c>
      <c r="C268" s="7">
        <v>162</v>
      </c>
      <c r="D268" s="7">
        <v>112</v>
      </c>
      <c r="E268" s="7">
        <v>1</v>
      </c>
      <c r="F268" s="7">
        <v>1620</v>
      </c>
      <c r="G268" s="8">
        <f t="shared" si="16"/>
        <v>5.9630606860158308E-2</v>
      </c>
      <c r="H268" s="6">
        <f t="shared" si="17"/>
        <v>6.2959661243592597</v>
      </c>
      <c r="I268" s="6">
        <f t="shared" si="18"/>
        <v>6.6201881712503994</v>
      </c>
    </row>
    <row r="269" spans="1:9" x14ac:dyDescent="0.2">
      <c r="A269" s="2" t="s">
        <v>55</v>
      </c>
      <c r="B269" t="s">
        <v>32</v>
      </c>
      <c r="C269" s="7">
        <v>150</v>
      </c>
      <c r="D269" s="7">
        <v>124</v>
      </c>
      <c r="E269" s="7">
        <v>0</v>
      </c>
      <c r="F269" s="7">
        <v>1836</v>
      </c>
      <c r="G269" s="8">
        <f t="shared" si="16"/>
        <v>5.8767772511848344E-2</v>
      </c>
      <c r="H269" s="6">
        <f t="shared" si="17"/>
        <v>6.9088477824827281</v>
      </c>
      <c r="I269" s="6">
        <f t="shared" si="18"/>
        <v>7.371291314690418</v>
      </c>
    </row>
    <row r="270" spans="1:9" x14ac:dyDescent="0.2">
      <c r="A270" s="2" t="s">
        <v>55</v>
      </c>
      <c r="B270" t="s">
        <v>3</v>
      </c>
      <c r="C270" s="7">
        <v>5</v>
      </c>
      <c r="D270" s="7">
        <v>2</v>
      </c>
      <c r="E270" s="7">
        <v>2</v>
      </c>
      <c r="F270" s="7">
        <v>68</v>
      </c>
      <c r="G270" s="8">
        <f t="shared" si="16"/>
        <v>5.1948051948051951E-2</v>
      </c>
      <c r="H270" s="6">
        <f t="shared" si="17"/>
        <v>0.22286605749944283</v>
      </c>
      <c r="I270" s="6">
        <f t="shared" si="18"/>
        <v>0.26899973044130909</v>
      </c>
    </row>
    <row r="271" spans="1:9" x14ac:dyDescent="0.2">
      <c r="A271" s="2" t="s">
        <v>55</v>
      </c>
      <c r="B271" t="s">
        <v>17</v>
      </c>
      <c r="C271" s="7">
        <v>14</v>
      </c>
      <c r="D271" s="7">
        <v>15</v>
      </c>
      <c r="E271" s="7">
        <v>1</v>
      </c>
      <c r="F271" s="7">
        <v>287</v>
      </c>
      <c r="G271" s="8">
        <f t="shared" si="16"/>
        <v>5.0473186119873815E-2</v>
      </c>
      <c r="H271" s="6">
        <f t="shared" si="17"/>
        <v>0.89146422999777131</v>
      </c>
      <c r="I271" s="6">
        <f t="shared" si="18"/>
        <v>1.107440448699935</v>
      </c>
    </row>
    <row r="272" spans="1:9" x14ac:dyDescent="0.2">
      <c r="A272" s="2" t="s">
        <v>55</v>
      </c>
      <c r="B272" t="s">
        <v>13</v>
      </c>
      <c r="C272" s="7">
        <v>188</v>
      </c>
      <c r="D272" s="7">
        <v>186</v>
      </c>
      <c r="E272" s="7">
        <v>6</v>
      </c>
      <c r="F272" s="7">
        <v>3449</v>
      </c>
      <c r="G272" s="8">
        <f t="shared" si="16"/>
        <v>5.0143640637242103E-2</v>
      </c>
      <c r="H272" s="6">
        <f t="shared" si="17"/>
        <v>10.697570759973257</v>
      </c>
      <c r="I272" s="6">
        <f t="shared" si="18"/>
        <v>13.376622959217825</v>
      </c>
    </row>
    <row r="273" spans="1:9" x14ac:dyDescent="0.2">
      <c r="A273" s="2" t="s">
        <v>55</v>
      </c>
      <c r="B273" t="s">
        <v>9</v>
      </c>
      <c r="C273" s="7">
        <v>1</v>
      </c>
      <c r="D273" s="7">
        <v>2</v>
      </c>
      <c r="E273" s="7">
        <v>0</v>
      </c>
      <c r="F273" s="7">
        <v>37</v>
      </c>
      <c r="G273" s="8">
        <f t="shared" si="16"/>
        <v>0.05</v>
      </c>
      <c r="H273" s="6">
        <f t="shared" si="17"/>
        <v>0.11143302874972141</v>
      </c>
      <c r="I273" s="6">
        <f t="shared" si="18"/>
        <v>0.13974011970977096</v>
      </c>
    </row>
    <row r="274" spans="1:9" x14ac:dyDescent="0.2">
      <c r="A274" s="2" t="s">
        <v>55</v>
      </c>
      <c r="B274" t="s">
        <v>16</v>
      </c>
      <c r="C274" s="7">
        <v>1868</v>
      </c>
      <c r="D274" s="7">
        <v>1953</v>
      </c>
      <c r="E274" s="7">
        <v>85</v>
      </c>
      <c r="F274" s="7">
        <v>37357</v>
      </c>
      <c r="G274" s="8">
        <f t="shared" si="16"/>
        <v>4.9390495116690497E-2</v>
      </c>
      <c r="H274" s="6">
        <f t="shared" si="17"/>
        <v>113.55025629596612</v>
      </c>
      <c r="I274" s="6">
        <f t="shared" si="18"/>
        <v>144.15241398960697</v>
      </c>
    </row>
    <row r="275" spans="1:9" x14ac:dyDescent="0.2">
      <c r="A275" s="2" t="s">
        <v>55</v>
      </c>
      <c r="B275" t="s">
        <v>34</v>
      </c>
      <c r="C275" s="7">
        <v>478</v>
      </c>
      <c r="D275" s="7">
        <v>391</v>
      </c>
      <c r="E275" s="7">
        <v>0</v>
      </c>
      <c r="F275" s="7">
        <v>7322</v>
      </c>
      <c r="G275" s="8">
        <f t="shared" si="16"/>
        <v>4.7735319252838485E-2</v>
      </c>
      <c r="H275" s="6">
        <f t="shared" si="17"/>
        <v>21.785157120570538</v>
      </c>
      <c r="I275" s="6">
        <f t="shared" si="18"/>
        <v>28.615283013568348</v>
      </c>
    </row>
    <row r="276" spans="1:9" x14ac:dyDescent="0.2">
      <c r="A276" s="2" t="s">
        <v>55</v>
      </c>
      <c r="B276" t="s">
        <v>50</v>
      </c>
      <c r="C276" s="7">
        <v>23</v>
      </c>
      <c r="D276" s="7">
        <v>5</v>
      </c>
      <c r="E276" s="7">
        <v>0</v>
      </c>
      <c r="F276" s="7">
        <v>86</v>
      </c>
      <c r="G276" s="8">
        <f t="shared" si="16"/>
        <v>4.3859649122807015E-2</v>
      </c>
      <c r="H276" s="6">
        <f t="shared" si="17"/>
        <v>0.27858257187430352</v>
      </c>
      <c r="I276" s="6">
        <f t="shared" si="18"/>
        <v>0.39825934117284723</v>
      </c>
    </row>
    <row r="277" spans="1:9" x14ac:dyDescent="0.2">
      <c r="A277" s="2" t="s">
        <v>55</v>
      </c>
      <c r="B277" t="s">
        <v>14</v>
      </c>
      <c r="C277" s="7">
        <v>1107</v>
      </c>
      <c r="D277" s="7">
        <v>1103</v>
      </c>
      <c r="E277" s="7">
        <v>35</v>
      </c>
      <c r="F277" s="7">
        <v>26338</v>
      </c>
      <c r="G277" s="8">
        <f t="shared" si="16"/>
        <v>3.981387538047091E-2</v>
      </c>
      <c r="H277" s="6">
        <f t="shared" si="17"/>
        <v>63.405393358591482</v>
      </c>
      <c r="I277" s="6">
        <f t="shared" si="18"/>
        <v>99.854796041609589</v>
      </c>
    </row>
    <row r="278" spans="1:9" x14ac:dyDescent="0.2">
      <c r="A278" s="2" t="s">
        <v>55</v>
      </c>
      <c r="B278" t="s">
        <v>42</v>
      </c>
      <c r="C278" s="7">
        <v>0</v>
      </c>
      <c r="D278" s="7">
        <v>1</v>
      </c>
      <c r="E278" s="7">
        <v>0</v>
      </c>
      <c r="F278" s="7">
        <v>25</v>
      </c>
      <c r="G278" s="8">
        <f t="shared" si="16"/>
        <v>3.8461538461538464E-2</v>
      </c>
      <c r="H278" s="6">
        <f t="shared" si="17"/>
        <v>5.5716514374860707E-2</v>
      </c>
      <c r="I278" s="6">
        <f t="shared" si="18"/>
        <v>9.0831077811351121E-2</v>
      </c>
    </row>
    <row r="279" spans="1:9" x14ac:dyDescent="0.2">
      <c r="A279" s="2" t="s">
        <v>55</v>
      </c>
      <c r="B279" t="s">
        <v>19</v>
      </c>
      <c r="C279" s="7">
        <v>112</v>
      </c>
      <c r="D279" s="7">
        <v>109</v>
      </c>
      <c r="E279" s="7">
        <v>2</v>
      </c>
      <c r="F279" s="7">
        <v>2718</v>
      </c>
      <c r="G279" s="8">
        <f t="shared" si="16"/>
        <v>3.774226453587215E-2</v>
      </c>
      <c r="H279" s="6">
        <f t="shared" si="17"/>
        <v>6.1845330956095381</v>
      </c>
      <c r="I279" s="6">
        <f t="shared" si="18"/>
        <v>10.27439230166091</v>
      </c>
    </row>
    <row r="280" spans="1:9" x14ac:dyDescent="0.2">
      <c r="A280" s="2" t="s">
        <v>55</v>
      </c>
      <c r="B280" t="s">
        <v>31</v>
      </c>
      <c r="C280" s="7">
        <v>66</v>
      </c>
      <c r="D280" s="7">
        <v>28</v>
      </c>
      <c r="E280" s="7">
        <v>0</v>
      </c>
      <c r="F280" s="7">
        <v>710</v>
      </c>
      <c r="G280" s="8">
        <f t="shared" si="16"/>
        <v>3.482587064676617E-2</v>
      </c>
      <c r="H280" s="6">
        <f t="shared" si="17"/>
        <v>1.5600624024960998</v>
      </c>
      <c r="I280" s="6">
        <f t="shared" si="18"/>
        <v>2.8087764061663965</v>
      </c>
    </row>
    <row r="281" spans="1:9" x14ac:dyDescent="0.2">
      <c r="A281" s="2" t="s">
        <v>55</v>
      </c>
      <c r="B281" t="s">
        <v>21</v>
      </c>
      <c r="C281" s="7">
        <v>36</v>
      </c>
      <c r="D281" s="7">
        <v>14</v>
      </c>
      <c r="E281" s="7">
        <v>0</v>
      </c>
      <c r="F281" s="7">
        <v>360</v>
      </c>
      <c r="G281" s="8">
        <f t="shared" si="16"/>
        <v>3.4146341463414637E-2</v>
      </c>
      <c r="H281" s="6">
        <f t="shared" si="17"/>
        <v>0.78003120124804992</v>
      </c>
      <c r="I281" s="6">
        <f t="shared" si="18"/>
        <v>1.4323362270251523</v>
      </c>
    </row>
    <row r="282" spans="1:9" x14ac:dyDescent="0.2">
      <c r="A282" s="2" t="s">
        <v>55</v>
      </c>
      <c r="B282" t="s">
        <v>22</v>
      </c>
      <c r="C282" s="7">
        <v>27</v>
      </c>
      <c r="D282" s="7">
        <v>15</v>
      </c>
      <c r="E282" s="7">
        <v>0</v>
      </c>
      <c r="F282" s="7">
        <v>411</v>
      </c>
      <c r="G282" s="8">
        <f t="shared" si="16"/>
        <v>3.3112582781456956E-2</v>
      </c>
      <c r="H282" s="6">
        <f t="shared" si="17"/>
        <v>0.83574771562291061</v>
      </c>
      <c r="I282" s="6">
        <f t="shared" si="18"/>
        <v>1.5825568557131562</v>
      </c>
    </row>
    <row r="283" spans="1:9" x14ac:dyDescent="0.2">
      <c r="A283" s="2" t="s">
        <v>55</v>
      </c>
      <c r="B283" t="s">
        <v>18</v>
      </c>
      <c r="C283" s="7">
        <v>299</v>
      </c>
      <c r="D283" s="7">
        <v>204</v>
      </c>
      <c r="E283" s="7">
        <v>3</v>
      </c>
      <c r="F283" s="7">
        <v>6053</v>
      </c>
      <c r="G283" s="8">
        <f t="shared" si="16"/>
        <v>3.1559688976978195E-2</v>
      </c>
      <c r="H283" s="6">
        <f t="shared" si="17"/>
        <v>11.533318475596166</v>
      </c>
      <c r="I283" s="6">
        <f t="shared" si="18"/>
        <v>22.913886129409693</v>
      </c>
    </row>
    <row r="284" spans="1:9" x14ac:dyDescent="0.2">
      <c r="A284" s="2" t="s">
        <v>55</v>
      </c>
      <c r="B284" t="s">
        <v>25</v>
      </c>
      <c r="C284" s="7">
        <v>154</v>
      </c>
      <c r="D284" s="7">
        <v>113</v>
      </c>
      <c r="E284" s="7">
        <v>6</v>
      </c>
      <c r="F284" s="7">
        <v>3516</v>
      </c>
      <c r="G284" s="8">
        <f t="shared" si="16"/>
        <v>3.1406703615729746E-2</v>
      </c>
      <c r="H284" s="6">
        <f t="shared" si="17"/>
        <v>6.6302652106084246</v>
      </c>
      <c r="I284" s="6">
        <f t="shared" si="18"/>
        <v>13.236882839508054</v>
      </c>
    </row>
    <row r="285" spans="1:9" x14ac:dyDescent="0.2">
      <c r="A285" s="2" t="s">
        <v>55</v>
      </c>
      <c r="B285" t="s">
        <v>23</v>
      </c>
      <c r="C285" s="7">
        <v>140</v>
      </c>
      <c r="D285" s="7">
        <v>97</v>
      </c>
      <c r="E285" s="7">
        <v>25</v>
      </c>
      <c r="F285" s="7">
        <v>4211</v>
      </c>
      <c r="G285" s="8">
        <f t="shared" si="16"/>
        <v>2.7274759669125865E-2</v>
      </c>
      <c r="H285" s="6">
        <f t="shared" si="17"/>
        <v>6.7974147537330065</v>
      </c>
      <c r="I285" s="6">
        <f t="shared" si="18"/>
        <v>15.626438886545138</v>
      </c>
    </row>
    <row r="286" spans="1:9" x14ac:dyDescent="0.2">
      <c r="A286" s="2" t="s">
        <v>55</v>
      </c>
      <c r="B286" t="s">
        <v>37</v>
      </c>
      <c r="C286" s="7">
        <v>8</v>
      </c>
      <c r="D286" s="7">
        <v>1</v>
      </c>
      <c r="E286" s="7">
        <v>0</v>
      </c>
      <c r="F286" s="7">
        <v>29</v>
      </c>
      <c r="G286" s="8">
        <f t="shared" si="16"/>
        <v>2.6315789473684209E-2</v>
      </c>
      <c r="H286" s="6">
        <f t="shared" si="17"/>
        <v>5.5716514374860707E-2</v>
      </c>
      <c r="I286" s="6">
        <f t="shared" si="18"/>
        <v>0.13275311372428242</v>
      </c>
    </row>
    <row r="287" spans="1:9" x14ac:dyDescent="0.2">
      <c r="A287" s="2" t="s">
        <v>55</v>
      </c>
      <c r="B287" t="s">
        <v>40</v>
      </c>
      <c r="C287" s="7">
        <v>19</v>
      </c>
      <c r="D287" s="7">
        <v>18</v>
      </c>
      <c r="E287" s="7">
        <v>6</v>
      </c>
      <c r="F287" s="7">
        <v>889</v>
      </c>
      <c r="G287" s="8">
        <f t="shared" si="16"/>
        <v>2.575107296137339E-2</v>
      </c>
      <c r="H287" s="6">
        <f t="shared" si="17"/>
        <v>1.3371963449966571</v>
      </c>
      <c r="I287" s="6">
        <f t="shared" si="18"/>
        <v>3.2559447892376632</v>
      </c>
    </row>
    <row r="288" spans="1:9" x14ac:dyDescent="0.2">
      <c r="A288" s="2" t="s">
        <v>55</v>
      </c>
      <c r="B288" t="s">
        <v>26</v>
      </c>
      <c r="C288" s="7">
        <v>393</v>
      </c>
      <c r="D288" s="7">
        <v>256</v>
      </c>
      <c r="E288" s="7">
        <v>32</v>
      </c>
      <c r="F288" s="7">
        <v>10694</v>
      </c>
      <c r="G288" s="8">
        <f t="shared" si="16"/>
        <v>2.531868131868132E-2</v>
      </c>
      <c r="H288" s="6">
        <f t="shared" si="17"/>
        <v>16.046356139959883</v>
      </c>
      <c r="I288" s="6">
        <f t="shared" si="18"/>
        <v>39.738596542466119</v>
      </c>
    </row>
    <row r="289" spans="1:9" x14ac:dyDescent="0.2">
      <c r="A289" s="2" t="s">
        <v>55</v>
      </c>
      <c r="B289" t="s">
        <v>29</v>
      </c>
      <c r="C289" s="7">
        <v>3325</v>
      </c>
      <c r="D289" s="7">
        <v>2187</v>
      </c>
      <c r="E289" s="7">
        <v>73</v>
      </c>
      <c r="F289" s="7">
        <v>85890</v>
      </c>
      <c r="G289" s="8">
        <f t="shared" si="16"/>
        <v>2.470620388084176E-2</v>
      </c>
      <c r="H289" s="6">
        <f t="shared" si="17"/>
        <v>125.9193224871852</v>
      </c>
      <c r="I289" s="6">
        <f t="shared" si="18"/>
        <v>319.56818626128245</v>
      </c>
    </row>
    <row r="290" spans="1:9" x14ac:dyDescent="0.2">
      <c r="A290" s="2" t="s">
        <v>55</v>
      </c>
      <c r="B290" t="s">
        <v>33</v>
      </c>
      <c r="C290" s="7">
        <v>147</v>
      </c>
      <c r="D290" s="7">
        <v>102</v>
      </c>
      <c r="E290" s="7">
        <v>4</v>
      </c>
      <c r="F290" s="7">
        <v>4115</v>
      </c>
      <c r="G290" s="8">
        <f t="shared" si="16"/>
        <v>2.4267399267399268E-2</v>
      </c>
      <c r="H290" s="6">
        <f t="shared" si="17"/>
        <v>5.9059505237352354</v>
      </c>
      <c r="I290" s="6">
        <f t="shared" si="18"/>
        <v>15.259621072306988</v>
      </c>
    </row>
    <row r="291" spans="1:9" x14ac:dyDescent="0.2">
      <c r="A291" s="2" t="s">
        <v>55</v>
      </c>
      <c r="B291" t="s">
        <v>20</v>
      </c>
      <c r="C291" s="7">
        <v>14</v>
      </c>
      <c r="D291" s="7">
        <v>6</v>
      </c>
      <c r="E291" s="7">
        <v>0</v>
      </c>
      <c r="F291" s="7">
        <v>233</v>
      </c>
      <c r="G291" s="8">
        <f t="shared" si="16"/>
        <v>2.3715415019762844E-2</v>
      </c>
      <c r="H291" s="6">
        <f t="shared" si="17"/>
        <v>0.33429908624916427</v>
      </c>
      <c r="I291" s="6">
        <f t="shared" si="18"/>
        <v>0.88385625716430127</v>
      </c>
    </row>
    <row r="292" spans="1:9" x14ac:dyDescent="0.2">
      <c r="A292" s="2" t="s">
        <v>55</v>
      </c>
      <c r="B292" t="s">
        <v>36</v>
      </c>
      <c r="C292" s="7">
        <v>113</v>
      </c>
      <c r="D292" s="7">
        <v>60</v>
      </c>
      <c r="E292" s="7">
        <v>5</v>
      </c>
      <c r="F292" s="7">
        <v>3129</v>
      </c>
      <c r="G292" s="8">
        <f t="shared" si="16"/>
        <v>1.9655276685817961E-2</v>
      </c>
      <c r="H292" s="6">
        <f t="shared" si="17"/>
        <v>3.621573434365946</v>
      </c>
      <c r="I292" s="6">
        <f t="shared" si="18"/>
        <v>11.553014397005315</v>
      </c>
    </row>
    <row r="293" spans="1:9" x14ac:dyDescent="0.2">
      <c r="A293" s="2" t="s">
        <v>55</v>
      </c>
      <c r="B293" t="s">
        <v>27</v>
      </c>
      <c r="C293" s="7">
        <v>260</v>
      </c>
      <c r="D293" s="7">
        <v>161</v>
      </c>
      <c r="E293" s="7">
        <v>6</v>
      </c>
      <c r="F293" s="7">
        <v>8481</v>
      </c>
      <c r="G293" s="8">
        <f t="shared" si="16"/>
        <v>1.8747193533902109E-2</v>
      </c>
      <c r="H293" s="6">
        <f t="shared" si="17"/>
        <v>9.3046579006017378</v>
      </c>
      <c r="I293" s="6">
        <f t="shared" si="18"/>
        <v>31.120124659365992</v>
      </c>
    </row>
    <row r="294" spans="1:9" x14ac:dyDescent="0.2">
      <c r="A294" s="2" t="s">
        <v>55</v>
      </c>
      <c r="B294" t="s">
        <v>41</v>
      </c>
      <c r="C294" s="7">
        <v>22</v>
      </c>
      <c r="D294" s="7">
        <v>14</v>
      </c>
      <c r="E294" s="7">
        <v>0</v>
      </c>
      <c r="F294" s="7">
        <v>717</v>
      </c>
      <c r="G294" s="8">
        <f t="shared" si="16"/>
        <v>1.8592297476759629E-2</v>
      </c>
      <c r="H294" s="6">
        <f t="shared" si="17"/>
        <v>0.78003120124804992</v>
      </c>
      <c r="I294" s="6">
        <f t="shared" si="18"/>
        <v>2.6306077535364385</v>
      </c>
    </row>
    <row r="295" spans="1:9" x14ac:dyDescent="0.2">
      <c r="A295" s="2" t="s">
        <v>55</v>
      </c>
      <c r="B295" t="s">
        <v>38</v>
      </c>
      <c r="C295" s="7">
        <v>1338</v>
      </c>
      <c r="D295" s="7">
        <v>586</v>
      </c>
      <c r="E295" s="7">
        <v>23</v>
      </c>
      <c r="F295" s="7">
        <v>31692</v>
      </c>
      <c r="G295" s="8">
        <f t="shared" si="16"/>
        <v>1.8103986444305716E-2</v>
      </c>
      <c r="H295" s="6">
        <f t="shared" si="17"/>
        <v>33.93135725429017</v>
      </c>
      <c r="I295" s="6">
        <f t="shared" si="18"/>
        <v>117.51794717292464</v>
      </c>
    </row>
    <row r="296" spans="1:9" x14ac:dyDescent="0.2">
      <c r="A296" s="2" t="s">
        <v>55</v>
      </c>
      <c r="B296" t="s">
        <v>39</v>
      </c>
      <c r="C296" s="7">
        <v>64</v>
      </c>
      <c r="D296" s="7">
        <v>25</v>
      </c>
      <c r="E296" s="7">
        <v>8</v>
      </c>
      <c r="F296" s="7">
        <v>2061</v>
      </c>
      <c r="G296" s="8">
        <f t="shared" si="16"/>
        <v>1.5291936978683966E-2</v>
      </c>
      <c r="H296" s="6">
        <f t="shared" si="17"/>
        <v>1.8386449743704034</v>
      </c>
      <c r="I296" s="6">
        <f t="shared" si="18"/>
        <v>7.5389794583421432</v>
      </c>
    </row>
    <row r="297" spans="1:9" x14ac:dyDescent="0.2">
      <c r="A297" s="2" t="s">
        <v>55</v>
      </c>
      <c r="B297" t="s">
        <v>35</v>
      </c>
      <c r="C297" s="7">
        <v>434</v>
      </c>
      <c r="D297" s="7">
        <v>207</v>
      </c>
      <c r="E297" s="7">
        <v>10</v>
      </c>
      <c r="F297" s="7">
        <v>13607</v>
      </c>
      <c r="G297" s="8">
        <f t="shared" si="16"/>
        <v>1.5219525880207602E-2</v>
      </c>
      <c r="H297" s="6">
        <f t="shared" si="17"/>
        <v>12.090483619344774</v>
      </c>
      <c r="I297" s="6">
        <f t="shared" si="18"/>
        <v>49.81036567054786</v>
      </c>
    </row>
    <row r="298" spans="1:9" x14ac:dyDescent="0.2">
      <c r="A298" s="2" t="s">
        <v>55</v>
      </c>
      <c r="B298" t="s">
        <v>28</v>
      </c>
      <c r="C298" s="7">
        <v>165</v>
      </c>
      <c r="D298" s="7">
        <v>56</v>
      </c>
      <c r="E298" s="7">
        <v>2</v>
      </c>
      <c r="F298" s="7">
        <v>3795</v>
      </c>
      <c r="G298" s="8">
        <f t="shared" si="16"/>
        <v>1.4435042309606769E-2</v>
      </c>
      <c r="H298" s="6">
        <f t="shared" si="17"/>
        <v>3.2315578337419208</v>
      </c>
      <c r="I298" s="6">
        <f t="shared" si="18"/>
        <v>14.036895024846492</v>
      </c>
    </row>
    <row r="299" spans="1:9" x14ac:dyDescent="0.2">
      <c r="A299" s="2" t="s">
        <v>55</v>
      </c>
      <c r="B299" t="s">
        <v>30</v>
      </c>
      <c r="C299" s="7">
        <v>8</v>
      </c>
      <c r="D299" s="7">
        <v>4</v>
      </c>
      <c r="E299" s="7">
        <v>0</v>
      </c>
      <c r="F299" s="7">
        <v>306</v>
      </c>
      <c r="G299" s="8">
        <f t="shared" si="16"/>
        <v>1.2578616352201259E-2</v>
      </c>
      <c r="H299" s="6">
        <f t="shared" si="17"/>
        <v>0.22286605749944283</v>
      </c>
      <c r="I299" s="6">
        <f t="shared" si="18"/>
        <v>1.1109339516926791</v>
      </c>
    </row>
    <row r="300" spans="1:9" x14ac:dyDescent="0.2">
      <c r="A300" s="2" t="s">
        <v>55</v>
      </c>
      <c r="B300" t="s">
        <v>53</v>
      </c>
      <c r="C300" s="7">
        <v>0</v>
      </c>
      <c r="D300" s="7">
        <v>0</v>
      </c>
      <c r="E300" s="7">
        <v>0</v>
      </c>
      <c r="F300" s="7">
        <v>1</v>
      </c>
      <c r="G300" s="8">
        <f t="shared" si="16"/>
        <v>0</v>
      </c>
      <c r="H300" s="6">
        <f t="shared" si="17"/>
        <v>0</v>
      </c>
      <c r="I300" s="6">
        <f t="shared" si="18"/>
        <v>3.4935029927442738E-3</v>
      </c>
    </row>
    <row r="301" spans="1:9" x14ac:dyDescent="0.2">
      <c r="A301" s="2" t="s">
        <v>55</v>
      </c>
      <c r="B301" t="s">
        <v>47</v>
      </c>
      <c r="C301" s="7">
        <v>0</v>
      </c>
      <c r="D301" s="7">
        <v>0</v>
      </c>
      <c r="E301" s="7">
        <v>0</v>
      </c>
      <c r="F301" s="7">
        <v>3</v>
      </c>
      <c r="G301" s="8">
        <f t="shared" si="16"/>
        <v>0</v>
      </c>
      <c r="H301" s="6">
        <f t="shared" si="17"/>
        <v>0</v>
      </c>
      <c r="I301" s="6">
        <f t="shared" si="18"/>
        <v>1.0480508978232822E-2</v>
      </c>
    </row>
    <row r="302" spans="1:9" x14ac:dyDescent="0.2">
      <c r="A302" s="2" t="s">
        <v>55</v>
      </c>
      <c r="B302" t="s">
        <v>8</v>
      </c>
      <c r="C302" s="7">
        <v>0</v>
      </c>
      <c r="D302" s="7">
        <v>0</v>
      </c>
      <c r="E302" s="7">
        <v>0</v>
      </c>
      <c r="F302" s="7">
        <v>4</v>
      </c>
      <c r="G302" s="8">
        <f t="shared" si="16"/>
        <v>0</v>
      </c>
      <c r="H302" s="6">
        <f t="shared" si="17"/>
        <v>0</v>
      </c>
      <c r="I302" s="6">
        <f t="shared" si="18"/>
        <v>1.3974011970977095E-2</v>
      </c>
    </row>
    <row r="303" spans="1:9" x14ac:dyDescent="0.2">
      <c r="A303" s="9" t="s">
        <v>56</v>
      </c>
      <c r="B303" s="10" t="s">
        <v>6</v>
      </c>
      <c r="C303" s="11">
        <v>24</v>
      </c>
      <c r="D303" s="11">
        <v>8</v>
      </c>
      <c r="E303" s="11">
        <v>0</v>
      </c>
      <c r="F303" s="11">
        <v>10</v>
      </c>
      <c r="G303" s="12">
        <f t="shared" si="16"/>
        <v>0.19047619047619047</v>
      </c>
      <c r="H303" s="13">
        <f>(D303+E303)/(1781800/100000)</f>
        <v>0.44898417330789087</v>
      </c>
      <c r="I303" s="13">
        <f>(C303+D303+E303+F303)/(28986794/100000)</f>
        <v>0.14489356773984732</v>
      </c>
    </row>
    <row r="304" spans="1:9" x14ac:dyDescent="0.2">
      <c r="A304" s="9" t="s">
        <v>56</v>
      </c>
      <c r="B304" s="10" t="s">
        <v>12</v>
      </c>
      <c r="C304" s="11">
        <v>59</v>
      </c>
      <c r="D304" s="11">
        <v>27</v>
      </c>
      <c r="E304" s="11">
        <v>0</v>
      </c>
      <c r="F304" s="11">
        <v>104</v>
      </c>
      <c r="G304" s="12">
        <f t="shared" si="16"/>
        <v>0.14210526315789473</v>
      </c>
      <c r="H304" s="13">
        <f t="shared" ref="H304:H344" si="19">(D304+E304)/(1781800/100000)</f>
        <v>1.5153215849141317</v>
      </c>
      <c r="I304" s="13">
        <f t="shared" ref="I304:I344" si="20">(C304+D304+E304+F304)/(28986794/100000)</f>
        <v>0.65547090168026179</v>
      </c>
    </row>
    <row r="305" spans="1:9" x14ac:dyDescent="0.2">
      <c r="A305" s="18" t="s">
        <v>56</v>
      </c>
      <c r="B305" s="14" t="s">
        <v>5</v>
      </c>
      <c r="C305" s="15">
        <v>195</v>
      </c>
      <c r="D305" s="15">
        <v>236</v>
      </c>
      <c r="E305" s="15">
        <v>82</v>
      </c>
      <c r="F305" s="15">
        <v>2377</v>
      </c>
      <c r="G305" s="16">
        <f t="shared" si="16"/>
        <v>0.11003460207612457</v>
      </c>
      <c r="H305" s="17">
        <f t="shared" si="19"/>
        <v>17.847120888988663</v>
      </c>
      <c r="I305" s="17">
        <f t="shared" si="20"/>
        <v>9.9700573992418757</v>
      </c>
    </row>
    <row r="306" spans="1:9" x14ac:dyDescent="0.2">
      <c r="A306" s="9" t="s">
        <v>56</v>
      </c>
      <c r="B306" s="10" t="s">
        <v>49</v>
      </c>
      <c r="C306" s="11">
        <v>32</v>
      </c>
      <c r="D306" s="11">
        <v>22</v>
      </c>
      <c r="E306" s="11">
        <v>2</v>
      </c>
      <c r="F306" s="11">
        <v>182</v>
      </c>
      <c r="G306" s="12">
        <f t="shared" si="16"/>
        <v>0.10084033613445378</v>
      </c>
      <c r="H306" s="13">
        <f t="shared" si="19"/>
        <v>1.3469525199236725</v>
      </c>
      <c r="I306" s="13">
        <f t="shared" si="20"/>
        <v>0.8210635505258016</v>
      </c>
    </row>
    <row r="307" spans="1:9" x14ac:dyDescent="0.2">
      <c r="A307" s="9" t="s">
        <v>56</v>
      </c>
      <c r="B307" s="10" t="s">
        <v>4</v>
      </c>
      <c r="C307" s="11">
        <v>31</v>
      </c>
      <c r="D307" s="11">
        <v>31</v>
      </c>
      <c r="E307" s="11">
        <v>11</v>
      </c>
      <c r="F307" s="11">
        <v>387</v>
      </c>
      <c r="G307" s="12">
        <f t="shared" si="16"/>
        <v>9.1304347826086957E-2</v>
      </c>
      <c r="H307" s="13">
        <f t="shared" si="19"/>
        <v>2.357166909866427</v>
      </c>
      <c r="I307" s="13">
        <f t="shared" si="20"/>
        <v>1.5869295514364232</v>
      </c>
    </row>
    <row r="308" spans="1:9" x14ac:dyDescent="0.2">
      <c r="A308" s="34" t="s">
        <v>56</v>
      </c>
      <c r="B308" s="30" t="s">
        <v>10</v>
      </c>
      <c r="C308" s="31">
        <v>5602</v>
      </c>
      <c r="D308" s="31">
        <v>5743</v>
      </c>
      <c r="E308" s="31">
        <v>59</v>
      </c>
      <c r="F308" s="31">
        <v>59179</v>
      </c>
      <c r="G308" s="32">
        <f t="shared" si="16"/>
        <v>8.2201096581329777E-2</v>
      </c>
      <c r="H308" s="33">
        <f t="shared" si="19"/>
        <v>325.62577169154787</v>
      </c>
      <c r="I308" s="33">
        <f t="shared" si="20"/>
        <v>243.50054028051534</v>
      </c>
    </row>
    <row r="309" spans="1:9" x14ac:dyDescent="0.2">
      <c r="A309" s="18" t="s">
        <v>56</v>
      </c>
      <c r="B309" s="14" t="s">
        <v>11</v>
      </c>
      <c r="C309" s="15">
        <v>44</v>
      </c>
      <c r="D309" s="15">
        <v>50</v>
      </c>
      <c r="E309" s="15">
        <v>9</v>
      </c>
      <c r="F309" s="15">
        <v>749</v>
      </c>
      <c r="G309" s="16">
        <f t="shared" si="16"/>
        <v>6.9248826291079812E-2</v>
      </c>
      <c r="H309" s="17">
        <f t="shared" si="19"/>
        <v>3.311258278145695</v>
      </c>
      <c r="I309" s="17">
        <f t="shared" si="20"/>
        <v>2.9392695170083316</v>
      </c>
    </row>
    <row r="310" spans="1:9" x14ac:dyDescent="0.2">
      <c r="A310" s="2" t="s">
        <v>56</v>
      </c>
      <c r="B310" t="s">
        <v>15</v>
      </c>
      <c r="C310" s="7">
        <v>190</v>
      </c>
      <c r="D310" s="7">
        <v>182</v>
      </c>
      <c r="E310" s="7">
        <v>53</v>
      </c>
      <c r="F310" s="7">
        <v>3423</v>
      </c>
      <c r="G310" s="8">
        <f t="shared" si="16"/>
        <v>6.1070686070686074E-2</v>
      </c>
      <c r="H310" s="6">
        <f t="shared" si="19"/>
        <v>13.188910090919293</v>
      </c>
      <c r="I310" s="6">
        <f t="shared" si="20"/>
        <v>13.275010682450775</v>
      </c>
    </row>
    <row r="311" spans="1:9" x14ac:dyDescent="0.2">
      <c r="A311" s="2" t="s">
        <v>56</v>
      </c>
      <c r="B311" t="s">
        <v>50</v>
      </c>
      <c r="C311" s="7">
        <v>20</v>
      </c>
      <c r="D311" s="7">
        <v>7</v>
      </c>
      <c r="E311" s="7">
        <v>0</v>
      </c>
      <c r="F311" s="7">
        <v>91</v>
      </c>
      <c r="G311" s="8">
        <f t="shared" si="16"/>
        <v>5.9322033898305086E-2</v>
      </c>
      <c r="H311" s="6">
        <f t="shared" si="19"/>
        <v>0.39286115164440449</v>
      </c>
      <c r="I311" s="6">
        <f t="shared" si="20"/>
        <v>0.40708192841195207</v>
      </c>
    </row>
    <row r="312" spans="1:9" x14ac:dyDescent="0.2">
      <c r="A312" s="2" t="s">
        <v>56</v>
      </c>
      <c r="B312" t="s">
        <v>3</v>
      </c>
      <c r="C312" s="7">
        <v>9</v>
      </c>
      <c r="D312" s="7">
        <v>3</v>
      </c>
      <c r="E312" s="7">
        <v>0</v>
      </c>
      <c r="F312" s="7">
        <v>46</v>
      </c>
      <c r="G312" s="8">
        <f t="shared" si="16"/>
        <v>5.1724137931034482E-2</v>
      </c>
      <c r="H312" s="6">
        <f t="shared" si="19"/>
        <v>0.16836906499045906</v>
      </c>
      <c r="I312" s="6">
        <f t="shared" si="20"/>
        <v>0.20009111735502727</v>
      </c>
    </row>
    <row r="313" spans="1:9" x14ac:dyDescent="0.2">
      <c r="A313" s="2" t="s">
        <v>56</v>
      </c>
      <c r="B313" t="s">
        <v>21</v>
      </c>
      <c r="C313" s="7">
        <v>34</v>
      </c>
      <c r="D313" s="7">
        <v>19</v>
      </c>
      <c r="E313" s="7">
        <v>0</v>
      </c>
      <c r="F313" s="7">
        <v>329</v>
      </c>
      <c r="G313" s="8">
        <f t="shared" si="16"/>
        <v>4.9738219895287955E-2</v>
      </c>
      <c r="H313" s="6">
        <f t="shared" si="19"/>
        <v>1.0663374116062407</v>
      </c>
      <c r="I313" s="6">
        <f t="shared" si="20"/>
        <v>1.317841497062421</v>
      </c>
    </row>
    <row r="314" spans="1:9" x14ac:dyDescent="0.2">
      <c r="A314" s="2" t="s">
        <v>56</v>
      </c>
      <c r="B314" t="s">
        <v>24</v>
      </c>
      <c r="C314" s="7">
        <v>91</v>
      </c>
      <c r="D314" s="7">
        <v>55</v>
      </c>
      <c r="E314" s="7">
        <v>0</v>
      </c>
      <c r="F314" s="7">
        <v>1062</v>
      </c>
      <c r="G314" s="8">
        <f t="shared" si="16"/>
        <v>4.5529801324503308E-2</v>
      </c>
      <c r="H314" s="6">
        <f t="shared" si="19"/>
        <v>3.0867661914917495</v>
      </c>
      <c r="I314" s="6">
        <f t="shared" si="20"/>
        <v>4.1674149959460856</v>
      </c>
    </row>
    <row r="315" spans="1:9" x14ac:dyDescent="0.2">
      <c r="A315" s="2" t="s">
        <v>56</v>
      </c>
      <c r="B315" t="s">
        <v>34</v>
      </c>
      <c r="C315" s="7">
        <v>589</v>
      </c>
      <c r="D315" s="7">
        <v>360</v>
      </c>
      <c r="E315" s="7">
        <v>1</v>
      </c>
      <c r="F315" s="7">
        <v>7374</v>
      </c>
      <c r="G315" s="8">
        <f t="shared" si="16"/>
        <v>4.3368572801537719E-2</v>
      </c>
      <c r="H315" s="6">
        <f t="shared" si="19"/>
        <v>20.260410820518576</v>
      </c>
      <c r="I315" s="6">
        <f t="shared" si="20"/>
        <v>28.716525187297364</v>
      </c>
    </row>
    <row r="316" spans="1:9" x14ac:dyDescent="0.2">
      <c r="A316" s="2" t="s">
        <v>56</v>
      </c>
      <c r="B316" t="s">
        <v>16</v>
      </c>
      <c r="C316" s="7">
        <v>1895</v>
      </c>
      <c r="D316" s="7">
        <v>1681</v>
      </c>
      <c r="E316" s="7">
        <v>68</v>
      </c>
      <c r="F316" s="7">
        <v>36851</v>
      </c>
      <c r="G316" s="8">
        <f t="shared" si="16"/>
        <v>4.3190517347820721E-2</v>
      </c>
      <c r="H316" s="6">
        <f t="shared" si="19"/>
        <v>98.159164889437633</v>
      </c>
      <c r="I316" s="6">
        <f t="shared" si="20"/>
        <v>139.70154822916948</v>
      </c>
    </row>
    <row r="317" spans="1:9" x14ac:dyDescent="0.2">
      <c r="A317" s="2" t="s">
        <v>56</v>
      </c>
      <c r="B317" t="s">
        <v>32</v>
      </c>
      <c r="C317" s="7">
        <v>106</v>
      </c>
      <c r="D317" s="7">
        <v>66</v>
      </c>
      <c r="E317" s="7">
        <v>0</v>
      </c>
      <c r="F317" s="7">
        <v>1544</v>
      </c>
      <c r="G317" s="8">
        <f t="shared" si="16"/>
        <v>3.8461538461538464E-2</v>
      </c>
      <c r="H317" s="6">
        <f t="shared" si="19"/>
        <v>3.7041194297900994</v>
      </c>
      <c r="I317" s="6">
        <f t="shared" si="20"/>
        <v>5.919937196228048</v>
      </c>
    </row>
    <row r="318" spans="1:9" x14ac:dyDescent="0.2">
      <c r="A318" s="2" t="s">
        <v>56</v>
      </c>
      <c r="B318" t="s">
        <v>13</v>
      </c>
      <c r="C318" s="7">
        <v>204</v>
      </c>
      <c r="D318" s="7">
        <v>147</v>
      </c>
      <c r="E318" s="7">
        <v>9</v>
      </c>
      <c r="F318" s="7">
        <v>3756</v>
      </c>
      <c r="G318" s="8">
        <f t="shared" si="16"/>
        <v>3.7900874635568516E-2</v>
      </c>
      <c r="H318" s="6">
        <f t="shared" si="19"/>
        <v>8.7551913795038718</v>
      </c>
      <c r="I318" s="6">
        <f t="shared" si="20"/>
        <v>14.199569638505039</v>
      </c>
    </row>
    <row r="319" spans="1:9" x14ac:dyDescent="0.2">
      <c r="A319" s="2" t="s">
        <v>56</v>
      </c>
      <c r="B319" t="s">
        <v>20</v>
      </c>
      <c r="C319" s="7">
        <v>10</v>
      </c>
      <c r="D319" s="7">
        <v>11</v>
      </c>
      <c r="E319" s="7">
        <v>0</v>
      </c>
      <c r="F319" s="7">
        <v>270</v>
      </c>
      <c r="G319" s="8">
        <f t="shared" si="16"/>
        <v>3.7800687285223365E-2</v>
      </c>
      <c r="H319" s="6">
        <f t="shared" si="19"/>
        <v>0.61735323829834998</v>
      </c>
      <c r="I319" s="6">
        <f t="shared" si="20"/>
        <v>1.0039054336260851</v>
      </c>
    </row>
    <row r="320" spans="1:9" x14ac:dyDescent="0.2">
      <c r="A320" s="2" t="s">
        <v>56</v>
      </c>
      <c r="B320" t="s">
        <v>17</v>
      </c>
      <c r="C320" s="7">
        <v>10</v>
      </c>
      <c r="D320" s="7">
        <v>12</v>
      </c>
      <c r="E320" s="7">
        <v>0</v>
      </c>
      <c r="F320" s="7">
        <v>300</v>
      </c>
      <c r="G320" s="8">
        <f t="shared" si="16"/>
        <v>3.7267080745341616E-2</v>
      </c>
      <c r="H320" s="6">
        <f t="shared" si="19"/>
        <v>0.67347625996183624</v>
      </c>
      <c r="I320" s="6">
        <f t="shared" si="20"/>
        <v>1.1108506860054963</v>
      </c>
    </row>
    <row r="321" spans="1:9" x14ac:dyDescent="0.2">
      <c r="A321" s="2" t="s">
        <v>56</v>
      </c>
      <c r="B321" t="s">
        <v>31</v>
      </c>
      <c r="C321" s="7">
        <v>59</v>
      </c>
      <c r="D321" s="7">
        <v>25</v>
      </c>
      <c r="E321" s="7">
        <v>0</v>
      </c>
      <c r="F321" s="7">
        <v>614</v>
      </c>
      <c r="G321" s="8">
        <f t="shared" si="16"/>
        <v>3.5816618911174783E-2</v>
      </c>
      <c r="H321" s="6">
        <f t="shared" si="19"/>
        <v>1.403075541587159</v>
      </c>
      <c r="I321" s="6">
        <f t="shared" si="20"/>
        <v>2.4079931019622247</v>
      </c>
    </row>
    <row r="322" spans="1:9" x14ac:dyDescent="0.2">
      <c r="A322" s="2" t="s">
        <v>56</v>
      </c>
      <c r="B322" t="s">
        <v>14</v>
      </c>
      <c r="C322" s="7">
        <v>1092</v>
      </c>
      <c r="D322" s="7">
        <v>931</v>
      </c>
      <c r="E322" s="7">
        <v>24</v>
      </c>
      <c r="F322" s="7">
        <v>24909</v>
      </c>
      <c r="G322" s="8">
        <f t="shared" si="16"/>
        <v>3.5428105060097935E-2</v>
      </c>
      <c r="H322" s="6">
        <f t="shared" si="19"/>
        <v>53.597485688629469</v>
      </c>
      <c r="I322" s="6">
        <f t="shared" si="20"/>
        <v>92.994071714174396</v>
      </c>
    </row>
    <row r="323" spans="1:9" x14ac:dyDescent="0.2">
      <c r="A323" s="2" t="s">
        <v>56</v>
      </c>
      <c r="B323" t="s">
        <v>18</v>
      </c>
      <c r="C323" s="7">
        <v>352</v>
      </c>
      <c r="D323" s="7">
        <v>205</v>
      </c>
      <c r="E323" s="7">
        <v>3</v>
      </c>
      <c r="F323" s="7">
        <v>5953</v>
      </c>
      <c r="G323" s="8">
        <f t="shared" si="16"/>
        <v>3.1936127744510975E-2</v>
      </c>
      <c r="H323" s="6">
        <f t="shared" si="19"/>
        <v>11.673588506005162</v>
      </c>
      <c r="I323" s="6">
        <f t="shared" si="20"/>
        <v>22.468852540229182</v>
      </c>
    </row>
    <row r="324" spans="1:9" x14ac:dyDescent="0.2">
      <c r="A324" s="2" t="s">
        <v>56</v>
      </c>
      <c r="B324" t="s">
        <v>23</v>
      </c>
      <c r="C324" s="7">
        <v>134</v>
      </c>
      <c r="D324" s="7">
        <v>103</v>
      </c>
      <c r="E324" s="7">
        <v>29</v>
      </c>
      <c r="F324" s="7">
        <v>4378</v>
      </c>
      <c r="G324" s="8">
        <f t="shared" ref="G324:G385" si="21">(D324+E324)/SUM(C324:F324)</f>
        <v>2.8423772609819122E-2</v>
      </c>
      <c r="H324" s="6">
        <f t="shared" si="19"/>
        <v>7.4082388595801989</v>
      </c>
      <c r="I324" s="6">
        <f t="shared" si="20"/>
        <v>16.021088775805978</v>
      </c>
    </row>
    <row r="325" spans="1:9" x14ac:dyDescent="0.2">
      <c r="A325" s="2" t="s">
        <v>56</v>
      </c>
      <c r="B325" t="s">
        <v>19</v>
      </c>
      <c r="C325" s="7">
        <v>108</v>
      </c>
      <c r="D325" s="7">
        <v>78</v>
      </c>
      <c r="E325" s="7">
        <v>0</v>
      </c>
      <c r="F325" s="7">
        <v>2682</v>
      </c>
      <c r="G325" s="8">
        <f t="shared" si="21"/>
        <v>2.7196652719665274E-2</v>
      </c>
      <c r="H325" s="6">
        <f t="shared" si="19"/>
        <v>4.3775956897519359</v>
      </c>
      <c r="I325" s="6">
        <f t="shared" si="20"/>
        <v>9.8941607685210045</v>
      </c>
    </row>
    <row r="326" spans="1:9" x14ac:dyDescent="0.2">
      <c r="A326" s="2" t="s">
        <v>56</v>
      </c>
      <c r="B326" t="s">
        <v>9</v>
      </c>
      <c r="C326" s="7">
        <v>1</v>
      </c>
      <c r="D326" s="7">
        <v>1</v>
      </c>
      <c r="E326" s="7">
        <v>0</v>
      </c>
      <c r="F326" s="7">
        <v>38</v>
      </c>
      <c r="G326" s="8">
        <f t="shared" si="21"/>
        <v>2.5000000000000001E-2</v>
      </c>
      <c r="H326" s="6">
        <f t="shared" si="19"/>
        <v>5.6123021663486358E-2</v>
      </c>
      <c r="I326" s="6">
        <f t="shared" si="20"/>
        <v>0.13799387403794985</v>
      </c>
    </row>
    <row r="327" spans="1:9" x14ac:dyDescent="0.2">
      <c r="A327" s="2" t="s">
        <v>56</v>
      </c>
      <c r="B327" t="s">
        <v>26</v>
      </c>
      <c r="C327" s="7">
        <v>429</v>
      </c>
      <c r="D327" s="7">
        <v>230</v>
      </c>
      <c r="E327" s="7">
        <v>12</v>
      </c>
      <c r="F327" s="7">
        <v>10035</v>
      </c>
      <c r="G327" s="8">
        <f t="shared" si="21"/>
        <v>2.2604147207173547E-2</v>
      </c>
      <c r="H327" s="6">
        <f t="shared" si="19"/>
        <v>13.581771242563699</v>
      </c>
      <c r="I327" s="6">
        <f t="shared" si="20"/>
        <v>36.934060386257279</v>
      </c>
    </row>
    <row r="328" spans="1:9" x14ac:dyDescent="0.2">
      <c r="A328" s="2" t="s">
        <v>56</v>
      </c>
      <c r="B328" t="s">
        <v>36</v>
      </c>
      <c r="C328" s="7">
        <v>108</v>
      </c>
      <c r="D328" s="7">
        <v>61</v>
      </c>
      <c r="E328" s="7">
        <v>2</v>
      </c>
      <c r="F328" s="7">
        <v>2617</v>
      </c>
      <c r="G328" s="8">
        <f t="shared" si="21"/>
        <v>2.259684361549498E-2</v>
      </c>
      <c r="H328" s="6">
        <f t="shared" si="19"/>
        <v>3.5357503647996404</v>
      </c>
      <c r="I328" s="6">
        <f t="shared" si="20"/>
        <v>9.6181730204451039</v>
      </c>
    </row>
    <row r="329" spans="1:9" x14ac:dyDescent="0.2">
      <c r="A329" s="2" t="s">
        <v>56</v>
      </c>
      <c r="B329" t="s">
        <v>33</v>
      </c>
      <c r="C329" s="7">
        <v>183</v>
      </c>
      <c r="D329" s="7">
        <v>88</v>
      </c>
      <c r="E329" s="7">
        <v>2</v>
      </c>
      <c r="F329" s="7">
        <v>3892</v>
      </c>
      <c r="G329" s="8">
        <f t="shared" si="21"/>
        <v>2.1608643457382955E-2</v>
      </c>
      <c r="H329" s="6">
        <f t="shared" si="19"/>
        <v>5.0510719497137719</v>
      </c>
      <c r="I329" s="6">
        <f t="shared" si="20"/>
        <v>14.368612134201527</v>
      </c>
    </row>
    <row r="330" spans="1:9" x14ac:dyDescent="0.2">
      <c r="A330" s="2" t="s">
        <v>56</v>
      </c>
      <c r="B330" t="s">
        <v>41</v>
      </c>
      <c r="C330" s="7">
        <v>26</v>
      </c>
      <c r="D330" s="7">
        <v>19</v>
      </c>
      <c r="E330" s="7">
        <v>0</v>
      </c>
      <c r="F330" s="7">
        <v>849</v>
      </c>
      <c r="G330" s="8">
        <f t="shared" si="21"/>
        <v>2.1252796420581657E-2</v>
      </c>
      <c r="H330" s="6">
        <f t="shared" si="19"/>
        <v>1.0663374116062407</v>
      </c>
      <c r="I330" s="6">
        <f t="shared" si="20"/>
        <v>3.0841630847481789</v>
      </c>
    </row>
    <row r="331" spans="1:9" x14ac:dyDescent="0.2">
      <c r="A331" s="2" t="s">
        <v>56</v>
      </c>
      <c r="B331" t="s">
        <v>30</v>
      </c>
      <c r="C331" s="7">
        <v>11</v>
      </c>
      <c r="D331" s="7">
        <v>5</v>
      </c>
      <c r="E331" s="7">
        <v>1</v>
      </c>
      <c r="F331" s="7">
        <v>266</v>
      </c>
      <c r="G331" s="8">
        <f t="shared" si="21"/>
        <v>2.1201413427561839E-2</v>
      </c>
      <c r="H331" s="6">
        <f t="shared" si="19"/>
        <v>0.33673812998091812</v>
      </c>
      <c r="I331" s="6">
        <f t="shared" si="20"/>
        <v>0.9763066588184951</v>
      </c>
    </row>
    <row r="332" spans="1:9" x14ac:dyDescent="0.2">
      <c r="A332" s="2" t="s">
        <v>56</v>
      </c>
      <c r="B332" t="s">
        <v>29</v>
      </c>
      <c r="C332" s="7">
        <v>3039</v>
      </c>
      <c r="D332" s="7">
        <v>1603</v>
      </c>
      <c r="E332" s="7">
        <v>67</v>
      </c>
      <c r="F332" s="7">
        <v>74325</v>
      </c>
      <c r="G332" s="8">
        <f t="shared" si="21"/>
        <v>2.1130146519219576E-2</v>
      </c>
      <c r="H332" s="6">
        <f t="shared" si="19"/>
        <v>93.725446178022224</v>
      </c>
      <c r="I332" s="6">
        <f t="shared" si="20"/>
        <v>272.65519601788321</v>
      </c>
    </row>
    <row r="333" spans="1:9" x14ac:dyDescent="0.2">
      <c r="A333" s="2" t="s">
        <v>56</v>
      </c>
      <c r="B333" t="s">
        <v>39</v>
      </c>
      <c r="C333" s="7">
        <v>71</v>
      </c>
      <c r="D333" s="7">
        <v>37</v>
      </c>
      <c r="E333" s="7">
        <v>1</v>
      </c>
      <c r="F333" s="7">
        <v>1928</v>
      </c>
      <c r="G333" s="8">
        <f t="shared" si="21"/>
        <v>1.8654884634266077E-2</v>
      </c>
      <c r="H333" s="6">
        <f t="shared" si="19"/>
        <v>2.1326748232124815</v>
      </c>
      <c r="I333" s="6">
        <f t="shared" si="20"/>
        <v>7.0273380353825958</v>
      </c>
    </row>
    <row r="334" spans="1:9" x14ac:dyDescent="0.2">
      <c r="A334" s="2" t="s">
        <v>56</v>
      </c>
      <c r="B334" t="s">
        <v>25</v>
      </c>
      <c r="C334" s="7">
        <v>200</v>
      </c>
      <c r="D334" s="7">
        <v>72</v>
      </c>
      <c r="E334" s="7">
        <v>1</v>
      </c>
      <c r="F334" s="7">
        <v>3656</v>
      </c>
      <c r="G334" s="8">
        <f t="shared" si="21"/>
        <v>1.8579791295495036E-2</v>
      </c>
      <c r="H334" s="6">
        <f t="shared" si="19"/>
        <v>4.0969805814345044</v>
      </c>
      <c r="I334" s="6">
        <f t="shared" si="20"/>
        <v>13.554448277377624</v>
      </c>
    </row>
    <row r="335" spans="1:9" x14ac:dyDescent="0.2">
      <c r="A335" s="2" t="s">
        <v>56</v>
      </c>
      <c r="B335" t="s">
        <v>27</v>
      </c>
      <c r="C335" s="7">
        <v>221</v>
      </c>
      <c r="D335" s="7">
        <v>142</v>
      </c>
      <c r="E335" s="7">
        <v>5</v>
      </c>
      <c r="F335" s="7">
        <v>7697</v>
      </c>
      <c r="G335" s="8">
        <f t="shared" si="21"/>
        <v>1.8226906385616862E-2</v>
      </c>
      <c r="H335" s="6">
        <f t="shared" si="19"/>
        <v>8.2500841845324953</v>
      </c>
      <c r="I335" s="6">
        <f t="shared" si="20"/>
        <v>27.823014852901636</v>
      </c>
    </row>
    <row r="336" spans="1:9" x14ac:dyDescent="0.2">
      <c r="A336" s="2" t="s">
        <v>56</v>
      </c>
      <c r="B336" t="s">
        <v>38</v>
      </c>
      <c r="C336" s="7">
        <v>1239</v>
      </c>
      <c r="D336" s="7">
        <v>501</v>
      </c>
      <c r="E336" s="7">
        <v>15</v>
      </c>
      <c r="F336" s="7">
        <v>29155</v>
      </c>
      <c r="G336" s="8">
        <f t="shared" si="21"/>
        <v>1.669362665803947E-2</v>
      </c>
      <c r="H336" s="6">
        <f t="shared" si="19"/>
        <v>28.959479178358961</v>
      </c>
      <c r="I336" s="6">
        <f t="shared" si="20"/>
        <v>106.63476616282574</v>
      </c>
    </row>
    <row r="337" spans="1:9" x14ac:dyDescent="0.2">
      <c r="A337" s="2" t="s">
        <v>56</v>
      </c>
      <c r="B337" t="s">
        <v>40</v>
      </c>
      <c r="C337" s="7">
        <v>34</v>
      </c>
      <c r="D337" s="7">
        <v>14</v>
      </c>
      <c r="E337" s="7">
        <v>2</v>
      </c>
      <c r="F337" s="7">
        <v>917</v>
      </c>
      <c r="G337" s="8">
        <f t="shared" si="21"/>
        <v>1.6546018614270942E-2</v>
      </c>
      <c r="H337" s="6">
        <f t="shared" si="19"/>
        <v>0.89796834661578173</v>
      </c>
      <c r="I337" s="6">
        <f t="shared" si="20"/>
        <v>3.3360019048674374</v>
      </c>
    </row>
    <row r="338" spans="1:9" x14ac:dyDescent="0.2">
      <c r="A338" s="2" t="s">
        <v>56</v>
      </c>
      <c r="B338" t="s">
        <v>35</v>
      </c>
      <c r="C338" s="7">
        <v>348</v>
      </c>
      <c r="D338" s="7">
        <v>171</v>
      </c>
      <c r="E338" s="7">
        <v>1</v>
      </c>
      <c r="F338" s="7">
        <v>10323</v>
      </c>
      <c r="G338" s="8">
        <f t="shared" si="21"/>
        <v>1.5862768606474224E-2</v>
      </c>
      <c r="H338" s="6">
        <f t="shared" si="19"/>
        <v>9.6531597261196538</v>
      </c>
      <c r="I338" s="6">
        <f t="shared" si="20"/>
        <v>37.406689404837252</v>
      </c>
    </row>
    <row r="339" spans="1:9" x14ac:dyDescent="0.2">
      <c r="A339" s="2" t="s">
        <v>56</v>
      </c>
      <c r="B339" t="s">
        <v>22</v>
      </c>
      <c r="C339" s="7">
        <v>17</v>
      </c>
      <c r="D339" s="7">
        <v>5</v>
      </c>
      <c r="E339" s="7">
        <v>0</v>
      </c>
      <c r="F339" s="7">
        <v>328</v>
      </c>
      <c r="G339" s="8">
        <f t="shared" si="21"/>
        <v>1.4285714285714285E-2</v>
      </c>
      <c r="H339" s="6">
        <f t="shared" si="19"/>
        <v>0.28061510831743181</v>
      </c>
      <c r="I339" s="6">
        <f t="shared" si="20"/>
        <v>1.2074463978320611</v>
      </c>
    </row>
    <row r="340" spans="1:9" x14ac:dyDescent="0.2">
      <c r="A340" s="2" t="s">
        <v>56</v>
      </c>
      <c r="B340" t="s">
        <v>28</v>
      </c>
      <c r="C340" s="7">
        <v>163</v>
      </c>
      <c r="D340" s="7">
        <v>45</v>
      </c>
      <c r="E340" s="7">
        <v>1</v>
      </c>
      <c r="F340" s="7">
        <v>3868</v>
      </c>
      <c r="G340" s="8">
        <f t="shared" si="21"/>
        <v>1.128280598479274E-2</v>
      </c>
      <c r="H340" s="6">
        <f t="shared" si="19"/>
        <v>2.5816589965203725</v>
      </c>
      <c r="I340" s="6">
        <f t="shared" si="20"/>
        <v>14.065025611318038</v>
      </c>
    </row>
    <row r="341" spans="1:9" x14ac:dyDescent="0.2">
      <c r="A341" s="2" t="s">
        <v>56</v>
      </c>
      <c r="B341" t="s">
        <v>47</v>
      </c>
      <c r="C341" s="7">
        <v>1</v>
      </c>
      <c r="D341" s="7">
        <v>0</v>
      </c>
      <c r="E341" s="7">
        <v>0</v>
      </c>
      <c r="F341" s="7">
        <v>0</v>
      </c>
      <c r="G341" s="8">
        <f t="shared" si="21"/>
        <v>0</v>
      </c>
      <c r="H341" s="6">
        <f t="shared" si="19"/>
        <v>0</v>
      </c>
      <c r="I341" s="6">
        <f t="shared" si="20"/>
        <v>3.4498468509487463E-3</v>
      </c>
    </row>
    <row r="342" spans="1:9" x14ac:dyDescent="0.2">
      <c r="A342" s="2" t="s">
        <v>56</v>
      </c>
      <c r="B342" t="s">
        <v>42</v>
      </c>
      <c r="C342" s="7">
        <v>0</v>
      </c>
      <c r="D342" s="7">
        <v>0</v>
      </c>
      <c r="E342" s="7">
        <v>0</v>
      </c>
      <c r="F342" s="7">
        <v>45</v>
      </c>
      <c r="G342" s="8">
        <f t="shared" si="21"/>
        <v>0</v>
      </c>
      <c r="H342" s="6">
        <f t="shared" si="19"/>
        <v>0</v>
      </c>
      <c r="I342" s="6">
        <f t="shared" si="20"/>
        <v>0.15524310829269358</v>
      </c>
    </row>
    <row r="343" spans="1:9" x14ac:dyDescent="0.2">
      <c r="A343" s="2" t="s">
        <v>56</v>
      </c>
      <c r="B343" t="s">
        <v>37</v>
      </c>
      <c r="C343" s="7">
        <v>3</v>
      </c>
      <c r="D343" s="7">
        <v>0</v>
      </c>
      <c r="E343" s="7">
        <v>0</v>
      </c>
      <c r="F343" s="7">
        <v>16</v>
      </c>
      <c r="G343" s="8">
        <f t="shared" si="21"/>
        <v>0</v>
      </c>
      <c r="H343" s="6">
        <f t="shared" si="19"/>
        <v>0</v>
      </c>
      <c r="I343" s="6">
        <f t="shared" si="20"/>
        <v>6.5547090168026179E-2</v>
      </c>
    </row>
    <row r="344" spans="1:9" x14ac:dyDescent="0.2">
      <c r="A344" s="2" t="s">
        <v>56</v>
      </c>
      <c r="B344" t="s">
        <v>7</v>
      </c>
      <c r="C344" s="7">
        <v>6</v>
      </c>
      <c r="D344" s="7">
        <v>0</v>
      </c>
      <c r="E344" s="7">
        <v>0</v>
      </c>
      <c r="F344" s="7">
        <v>65</v>
      </c>
      <c r="G344" s="8">
        <f t="shared" si="21"/>
        <v>0</v>
      </c>
      <c r="H344" s="6">
        <f t="shared" si="19"/>
        <v>0</v>
      </c>
      <c r="I344" s="6">
        <f t="shared" si="20"/>
        <v>0.24493912641736099</v>
      </c>
    </row>
    <row r="345" spans="1:9" x14ac:dyDescent="0.2">
      <c r="A345" s="40" t="s">
        <v>57</v>
      </c>
      <c r="B345" s="21" t="s">
        <v>50</v>
      </c>
      <c r="C345" s="41">
        <v>7</v>
      </c>
      <c r="D345" s="41">
        <v>10</v>
      </c>
      <c r="E345" s="41">
        <v>0</v>
      </c>
      <c r="F345" s="41">
        <v>26</v>
      </c>
      <c r="G345" s="8">
        <f t="shared" si="21"/>
        <v>0.23255813953488372</v>
      </c>
      <c r="H345" s="42"/>
      <c r="I345" s="42"/>
    </row>
    <row r="346" spans="1:9" x14ac:dyDescent="0.2">
      <c r="A346" s="40" t="s">
        <v>57</v>
      </c>
      <c r="B346" s="21" t="s">
        <v>6</v>
      </c>
      <c r="C346" s="41">
        <v>18</v>
      </c>
      <c r="D346" s="41">
        <v>6</v>
      </c>
      <c r="E346" s="41">
        <v>0</v>
      </c>
      <c r="F346" s="41">
        <v>6</v>
      </c>
      <c r="G346" s="8">
        <f t="shared" si="21"/>
        <v>0.2</v>
      </c>
      <c r="H346" s="42"/>
      <c r="I346" s="42"/>
    </row>
    <row r="347" spans="1:9" x14ac:dyDescent="0.2">
      <c r="A347" s="40" t="s">
        <v>57</v>
      </c>
      <c r="B347" s="21" t="s">
        <v>12</v>
      </c>
      <c r="C347" s="41">
        <v>31</v>
      </c>
      <c r="D347" s="41">
        <v>13</v>
      </c>
      <c r="E347" s="41">
        <v>0</v>
      </c>
      <c r="F347" s="41">
        <v>48</v>
      </c>
      <c r="G347" s="8">
        <f t="shared" si="21"/>
        <v>0.14130434782608695</v>
      </c>
      <c r="H347" s="42"/>
      <c r="I347" s="42"/>
    </row>
    <row r="348" spans="1:9" x14ac:dyDescent="0.2">
      <c r="A348" s="40" t="s">
        <v>57</v>
      </c>
      <c r="B348" s="43" t="s">
        <v>5</v>
      </c>
      <c r="C348" s="41">
        <v>146</v>
      </c>
      <c r="D348" s="41">
        <v>135</v>
      </c>
      <c r="E348" s="41">
        <v>21</v>
      </c>
      <c r="F348" s="41">
        <v>1214</v>
      </c>
      <c r="G348" s="8">
        <f t="shared" si="21"/>
        <v>0.10290237467018469</v>
      </c>
      <c r="H348" s="42"/>
      <c r="I348" s="42"/>
    </row>
    <row r="349" spans="1:9" x14ac:dyDescent="0.2">
      <c r="A349" s="40" t="s">
        <v>57</v>
      </c>
      <c r="B349" s="21" t="s">
        <v>3</v>
      </c>
      <c r="C349" s="41">
        <v>4</v>
      </c>
      <c r="D349" s="41">
        <v>2</v>
      </c>
      <c r="E349" s="41">
        <v>0</v>
      </c>
      <c r="F349" s="41">
        <v>14</v>
      </c>
      <c r="G349" s="8">
        <f t="shared" si="21"/>
        <v>0.1</v>
      </c>
      <c r="H349" s="42"/>
      <c r="I349" s="42"/>
    </row>
    <row r="350" spans="1:9" x14ac:dyDescent="0.2">
      <c r="A350" s="40" t="s">
        <v>57</v>
      </c>
      <c r="B350" s="21" t="s">
        <v>10</v>
      </c>
      <c r="C350" s="41">
        <v>3267</v>
      </c>
      <c r="D350" s="41">
        <v>3647</v>
      </c>
      <c r="E350" s="41">
        <v>23</v>
      </c>
      <c r="F350" s="41">
        <v>34570</v>
      </c>
      <c r="G350" s="8">
        <f t="shared" si="21"/>
        <v>8.8418820921772237E-2</v>
      </c>
      <c r="H350" s="42"/>
      <c r="I350" s="42"/>
    </row>
    <row r="351" spans="1:9" x14ac:dyDescent="0.2">
      <c r="A351" s="40" t="s">
        <v>57</v>
      </c>
      <c r="B351" s="21" t="s">
        <v>4</v>
      </c>
      <c r="C351" s="41">
        <v>21</v>
      </c>
      <c r="D351" s="41">
        <v>31</v>
      </c>
      <c r="E351" s="41">
        <v>4</v>
      </c>
      <c r="F351" s="41">
        <v>344</v>
      </c>
      <c r="G351" s="8">
        <f t="shared" si="21"/>
        <v>8.7499999999999994E-2</v>
      </c>
      <c r="H351" s="42"/>
      <c r="I351" s="42"/>
    </row>
    <row r="352" spans="1:9" x14ac:dyDescent="0.2">
      <c r="A352" s="40" t="s">
        <v>57</v>
      </c>
      <c r="B352" s="21" t="s">
        <v>49</v>
      </c>
      <c r="C352" s="41">
        <v>30</v>
      </c>
      <c r="D352" s="41">
        <v>20</v>
      </c>
      <c r="E352" s="41">
        <v>1</v>
      </c>
      <c r="F352" s="41">
        <v>218</v>
      </c>
      <c r="G352" s="8">
        <f t="shared" si="21"/>
        <v>7.8066914498141265E-2</v>
      </c>
      <c r="H352" s="42"/>
      <c r="I352" s="42"/>
    </row>
    <row r="353" spans="1:9" x14ac:dyDescent="0.2">
      <c r="A353" s="40" t="s">
        <v>57</v>
      </c>
      <c r="B353" s="43" t="s">
        <v>11</v>
      </c>
      <c r="C353" s="41">
        <v>14</v>
      </c>
      <c r="D353" s="41">
        <v>20</v>
      </c>
      <c r="E353" s="41">
        <v>3</v>
      </c>
      <c r="F353" s="41">
        <v>303</v>
      </c>
      <c r="G353" s="8">
        <f t="shared" si="21"/>
        <v>6.7647058823529407E-2</v>
      </c>
      <c r="H353" s="42"/>
      <c r="I353" s="42"/>
    </row>
    <row r="354" spans="1:9" x14ac:dyDescent="0.2">
      <c r="A354" s="2" t="s">
        <v>57</v>
      </c>
      <c r="B354" t="s">
        <v>15</v>
      </c>
      <c r="C354" s="7">
        <v>114</v>
      </c>
      <c r="D354" s="7">
        <v>124</v>
      </c>
      <c r="E354" s="7">
        <v>12</v>
      </c>
      <c r="F354" s="7">
        <v>2012</v>
      </c>
      <c r="G354" s="8">
        <f t="shared" si="21"/>
        <v>6.0123784261715295E-2</v>
      </c>
      <c r="H354" s="6"/>
      <c r="I354" s="6"/>
    </row>
    <row r="355" spans="1:9" x14ac:dyDescent="0.2">
      <c r="A355" s="2" t="s">
        <v>57</v>
      </c>
      <c r="B355" t="s">
        <v>21</v>
      </c>
      <c r="C355" s="7">
        <v>15</v>
      </c>
      <c r="D355" s="7">
        <v>15</v>
      </c>
      <c r="E355" s="7">
        <v>0</v>
      </c>
      <c r="F355" s="7">
        <v>230</v>
      </c>
      <c r="G355" s="8">
        <f t="shared" si="21"/>
        <v>5.7692307692307696E-2</v>
      </c>
      <c r="H355" s="6"/>
      <c r="I355" s="6"/>
    </row>
    <row r="356" spans="1:9" x14ac:dyDescent="0.2">
      <c r="A356" s="2" t="s">
        <v>57</v>
      </c>
      <c r="B356" t="s">
        <v>7</v>
      </c>
      <c r="C356" s="7">
        <v>0</v>
      </c>
      <c r="D356" s="7">
        <v>2</v>
      </c>
      <c r="E356" s="7">
        <v>0</v>
      </c>
      <c r="F356" s="7">
        <v>33</v>
      </c>
      <c r="G356" s="8">
        <f t="shared" si="21"/>
        <v>5.7142857142857141E-2</v>
      </c>
      <c r="H356" s="6"/>
      <c r="I356" s="6"/>
    </row>
    <row r="357" spans="1:9" x14ac:dyDescent="0.2">
      <c r="A357" s="2" t="s">
        <v>57</v>
      </c>
      <c r="B357" t="s">
        <v>32</v>
      </c>
      <c r="C357" s="7">
        <v>79</v>
      </c>
      <c r="D357" s="7">
        <v>62</v>
      </c>
      <c r="E357" s="7">
        <v>0</v>
      </c>
      <c r="F357" s="7">
        <v>956</v>
      </c>
      <c r="G357" s="8">
        <f t="shared" si="21"/>
        <v>5.6517775752051046E-2</v>
      </c>
      <c r="H357" s="6"/>
      <c r="I357" s="6"/>
    </row>
    <row r="358" spans="1:9" x14ac:dyDescent="0.2">
      <c r="A358" s="2" t="s">
        <v>57</v>
      </c>
      <c r="B358" t="s">
        <v>37</v>
      </c>
      <c r="C358" s="7">
        <v>2</v>
      </c>
      <c r="D358" s="7">
        <v>1</v>
      </c>
      <c r="E358" s="7">
        <v>0</v>
      </c>
      <c r="F358" s="7">
        <v>15</v>
      </c>
      <c r="G358" s="8">
        <f t="shared" si="21"/>
        <v>5.5555555555555552E-2</v>
      </c>
      <c r="H358" s="6"/>
      <c r="I358" s="6"/>
    </row>
    <row r="359" spans="1:9" x14ac:dyDescent="0.2">
      <c r="A359" s="2" t="s">
        <v>57</v>
      </c>
      <c r="B359" t="s">
        <v>34</v>
      </c>
      <c r="C359" s="7">
        <v>251</v>
      </c>
      <c r="D359" s="7">
        <v>206</v>
      </c>
      <c r="E359" s="7">
        <v>1</v>
      </c>
      <c r="F359" s="7">
        <v>3507</v>
      </c>
      <c r="G359" s="8">
        <f t="shared" si="21"/>
        <v>5.2206809583858767E-2</v>
      </c>
      <c r="H359" s="6"/>
      <c r="I359" s="6"/>
    </row>
    <row r="360" spans="1:9" x14ac:dyDescent="0.2">
      <c r="A360" s="2" t="s">
        <v>57</v>
      </c>
      <c r="B360" t="s">
        <v>16</v>
      </c>
      <c r="C360" s="7">
        <v>1292</v>
      </c>
      <c r="D360" s="7">
        <v>1350</v>
      </c>
      <c r="E360" s="7">
        <v>34</v>
      </c>
      <c r="F360" s="7">
        <v>26879</v>
      </c>
      <c r="G360" s="8">
        <f t="shared" si="21"/>
        <v>4.6827947893757403E-2</v>
      </c>
      <c r="H360" s="6"/>
      <c r="I360" s="6"/>
    </row>
    <row r="361" spans="1:9" x14ac:dyDescent="0.2">
      <c r="A361" s="2" t="s">
        <v>57</v>
      </c>
      <c r="B361" t="s">
        <v>31</v>
      </c>
      <c r="C361" s="7">
        <v>31</v>
      </c>
      <c r="D361" s="7">
        <v>16</v>
      </c>
      <c r="E361" s="7">
        <v>0</v>
      </c>
      <c r="F361" s="7">
        <v>312</v>
      </c>
      <c r="G361" s="8">
        <f t="shared" si="21"/>
        <v>4.456824512534819E-2</v>
      </c>
      <c r="H361" s="6"/>
      <c r="I361" s="6"/>
    </row>
    <row r="362" spans="1:9" x14ac:dyDescent="0.2">
      <c r="A362" s="2" t="s">
        <v>57</v>
      </c>
      <c r="B362" t="s">
        <v>17</v>
      </c>
      <c r="C362" s="7">
        <v>18</v>
      </c>
      <c r="D362" s="7">
        <v>8</v>
      </c>
      <c r="E362" s="7">
        <v>0</v>
      </c>
      <c r="F362" s="7">
        <v>155</v>
      </c>
      <c r="G362" s="8">
        <f t="shared" si="21"/>
        <v>4.4198895027624308E-2</v>
      </c>
      <c r="H362" s="6"/>
      <c r="I362" s="6"/>
    </row>
    <row r="363" spans="1:9" x14ac:dyDescent="0.2">
      <c r="A363" s="2" t="s">
        <v>57</v>
      </c>
      <c r="B363" t="s">
        <v>19</v>
      </c>
      <c r="C363" s="7">
        <v>100</v>
      </c>
      <c r="D363" s="7">
        <v>95</v>
      </c>
      <c r="E363" s="7">
        <v>2</v>
      </c>
      <c r="F363" s="7">
        <v>2024</v>
      </c>
      <c r="G363" s="8">
        <f t="shared" si="21"/>
        <v>4.3674020711391266E-2</v>
      </c>
      <c r="H363" s="6"/>
      <c r="I363" s="6"/>
    </row>
    <row r="364" spans="1:9" x14ac:dyDescent="0.2">
      <c r="A364" s="2" t="s">
        <v>57</v>
      </c>
      <c r="B364" t="s">
        <v>13</v>
      </c>
      <c r="C364" s="7">
        <v>105</v>
      </c>
      <c r="D364" s="7">
        <v>88</v>
      </c>
      <c r="E364" s="7">
        <v>5</v>
      </c>
      <c r="F364" s="7">
        <v>2018</v>
      </c>
      <c r="G364" s="8">
        <f t="shared" si="21"/>
        <v>4.1967509025270758E-2</v>
      </c>
      <c r="H364" s="6"/>
      <c r="I364" s="6"/>
    </row>
    <row r="365" spans="1:9" x14ac:dyDescent="0.2">
      <c r="A365" s="2" t="s">
        <v>57</v>
      </c>
      <c r="B365" t="s">
        <v>14</v>
      </c>
      <c r="C365" s="7">
        <v>636</v>
      </c>
      <c r="D365" s="7">
        <v>594</v>
      </c>
      <c r="E365" s="7">
        <v>18</v>
      </c>
      <c r="F365" s="7">
        <v>15229</v>
      </c>
      <c r="G365" s="8">
        <f t="shared" si="21"/>
        <v>3.7142683740972265E-2</v>
      </c>
      <c r="H365" s="6"/>
      <c r="I365" s="6"/>
    </row>
    <row r="366" spans="1:9" x14ac:dyDescent="0.2">
      <c r="A366" s="2" t="s">
        <v>57</v>
      </c>
      <c r="B366" t="s">
        <v>18</v>
      </c>
      <c r="C366" s="7">
        <v>217</v>
      </c>
      <c r="D366" s="7">
        <v>150</v>
      </c>
      <c r="E366" s="7">
        <v>3</v>
      </c>
      <c r="F366" s="7">
        <v>3828</v>
      </c>
      <c r="G366" s="8">
        <f t="shared" si="21"/>
        <v>3.6445926631729395E-2</v>
      </c>
      <c r="H366" s="6"/>
      <c r="I366" s="6"/>
    </row>
    <row r="367" spans="1:9" x14ac:dyDescent="0.2">
      <c r="A367" s="2" t="s">
        <v>57</v>
      </c>
      <c r="B367" t="s">
        <v>20</v>
      </c>
      <c r="C367" s="7">
        <v>4</v>
      </c>
      <c r="D367" s="7">
        <v>6</v>
      </c>
      <c r="E367" s="7">
        <v>0</v>
      </c>
      <c r="F367" s="7">
        <v>175</v>
      </c>
      <c r="G367" s="8">
        <f t="shared" si="21"/>
        <v>3.2432432432432434E-2</v>
      </c>
      <c r="H367" s="6"/>
      <c r="I367" s="6"/>
    </row>
    <row r="368" spans="1:9" x14ac:dyDescent="0.2">
      <c r="A368" s="2" t="s">
        <v>57</v>
      </c>
      <c r="B368" t="s">
        <v>24</v>
      </c>
      <c r="C368" s="7">
        <v>48</v>
      </c>
      <c r="D368" s="7">
        <v>19</v>
      </c>
      <c r="E368" s="7">
        <v>0</v>
      </c>
      <c r="F368" s="7">
        <v>537</v>
      </c>
      <c r="G368" s="8">
        <f t="shared" si="21"/>
        <v>3.1456953642384107E-2</v>
      </c>
      <c r="H368" s="6"/>
      <c r="I368" s="6"/>
    </row>
    <row r="369" spans="1:9" x14ac:dyDescent="0.2">
      <c r="A369" s="2" t="s">
        <v>57</v>
      </c>
      <c r="B369" t="s">
        <v>23</v>
      </c>
      <c r="C369" s="7">
        <v>110</v>
      </c>
      <c r="D369" s="7">
        <v>75</v>
      </c>
      <c r="E369" s="7">
        <v>8</v>
      </c>
      <c r="F369" s="7">
        <v>2717</v>
      </c>
      <c r="G369" s="8">
        <f t="shared" si="21"/>
        <v>2.8522336769759449E-2</v>
      </c>
      <c r="H369" s="6"/>
      <c r="I369" s="6"/>
    </row>
    <row r="370" spans="1:9" x14ac:dyDescent="0.2">
      <c r="A370" s="2" t="s">
        <v>57</v>
      </c>
      <c r="B370" t="s">
        <v>26</v>
      </c>
      <c r="C370" s="7">
        <v>315</v>
      </c>
      <c r="D370" s="7">
        <v>180</v>
      </c>
      <c r="E370" s="7">
        <v>20</v>
      </c>
      <c r="F370" s="7">
        <v>6862</v>
      </c>
      <c r="G370" s="8">
        <f t="shared" si="21"/>
        <v>2.7111291853056798E-2</v>
      </c>
      <c r="H370" s="6"/>
      <c r="I370" s="6"/>
    </row>
    <row r="371" spans="1:9" x14ac:dyDescent="0.2">
      <c r="A371" s="2" t="s">
        <v>57</v>
      </c>
      <c r="B371" t="s">
        <v>22</v>
      </c>
      <c r="C371" s="7">
        <v>11</v>
      </c>
      <c r="D371" s="7">
        <v>6</v>
      </c>
      <c r="E371" s="7">
        <v>0</v>
      </c>
      <c r="F371" s="7">
        <v>206</v>
      </c>
      <c r="G371" s="8">
        <f t="shared" si="21"/>
        <v>2.6905829596412557E-2</v>
      </c>
      <c r="H371" s="6"/>
      <c r="I371" s="6"/>
    </row>
    <row r="372" spans="1:9" x14ac:dyDescent="0.2">
      <c r="A372" s="2" t="s">
        <v>57</v>
      </c>
      <c r="B372" t="s">
        <v>30</v>
      </c>
      <c r="C372" s="7">
        <v>10</v>
      </c>
      <c r="D372" s="7">
        <v>6</v>
      </c>
      <c r="E372" s="7">
        <v>0</v>
      </c>
      <c r="F372" s="7">
        <v>210</v>
      </c>
      <c r="G372" s="8">
        <f t="shared" si="21"/>
        <v>2.6548672566371681E-2</v>
      </c>
      <c r="H372" s="6"/>
      <c r="I372" s="6"/>
    </row>
    <row r="373" spans="1:9" x14ac:dyDescent="0.2">
      <c r="A373" s="2" t="s">
        <v>57</v>
      </c>
      <c r="B373" t="s">
        <v>36</v>
      </c>
      <c r="C373" s="7">
        <v>69</v>
      </c>
      <c r="D373" s="7">
        <v>44</v>
      </c>
      <c r="E373" s="7">
        <v>0</v>
      </c>
      <c r="F373" s="7">
        <v>1597</v>
      </c>
      <c r="G373" s="8">
        <f t="shared" si="21"/>
        <v>2.5730994152046785E-2</v>
      </c>
      <c r="H373" s="6"/>
      <c r="I373" s="6"/>
    </row>
    <row r="374" spans="1:9" x14ac:dyDescent="0.2">
      <c r="A374" s="2" t="s">
        <v>57</v>
      </c>
      <c r="B374" t="s">
        <v>33</v>
      </c>
      <c r="C374" s="7">
        <v>116</v>
      </c>
      <c r="D374" s="7">
        <v>68</v>
      </c>
      <c r="E374" s="7">
        <v>4</v>
      </c>
      <c r="F374" s="7">
        <v>2640</v>
      </c>
      <c r="G374" s="8">
        <f t="shared" si="21"/>
        <v>2.5459688826025461E-2</v>
      </c>
      <c r="H374" s="6"/>
      <c r="I374" s="6"/>
    </row>
    <row r="375" spans="1:9" x14ac:dyDescent="0.2">
      <c r="A375" s="2" t="s">
        <v>57</v>
      </c>
      <c r="B375" t="s">
        <v>28</v>
      </c>
      <c r="C375" s="7">
        <v>105</v>
      </c>
      <c r="D375" s="7">
        <v>67</v>
      </c>
      <c r="E375" s="7">
        <v>5</v>
      </c>
      <c r="F375" s="7">
        <v>2982</v>
      </c>
      <c r="G375" s="8">
        <f t="shared" si="21"/>
        <v>2.2792022792022793E-2</v>
      </c>
      <c r="H375" s="6"/>
      <c r="I375" s="6"/>
    </row>
    <row r="376" spans="1:9" x14ac:dyDescent="0.2">
      <c r="A376" s="2" t="s">
        <v>57</v>
      </c>
      <c r="B376" t="s">
        <v>29</v>
      </c>
      <c r="C376" s="7">
        <v>1472</v>
      </c>
      <c r="D376" s="7">
        <v>848</v>
      </c>
      <c r="E376" s="7">
        <v>24</v>
      </c>
      <c r="F376" s="7">
        <v>38804</v>
      </c>
      <c r="G376" s="8">
        <f t="shared" si="21"/>
        <v>2.1191795470010693E-2</v>
      </c>
      <c r="H376" s="6"/>
      <c r="I376" s="6"/>
    </row>
    <row r="377" spans="1:9" x14ac:dyDescent="0.2">
      <c r="A377" s="2" t="s">
        <v>57</v>
      </c>
      <c r="B377" t="s">
        <v>25</v>
      </c>
      <c r="C377" s="7">
        <v>146</v>
      </c>
      <c r="D377" s="7">
        <v>55</v>
      </c>
      <c r="E377" s="7">
        <v>2</v>
      </c>
      <c r="F377" s="7">
        <v>2558</v>
      </c>
      <c r="G377" s="8">
        <f t="shared" si="21"/>
        <v>2.0644693951466859E-2</v>
      </c>
      <c r="H377" s="6"/>
      <c r="I377" s="6"/>
    </row>
    <row r="378" spans="1:9" x14ac:dyDescent="0.2">
      <c r="A378" s="2" t="s">
        <v>57</v>
      </c>
      <c r="B378" t="s">
        <v>41</v>
      </c>
      <c r="C378" s="7">
        <v>19</v>
      </c>
      <c r="D378" s="7">
        <v>10</v>
      </c>
      <c r="E378" s="7">
        <v>0</v>
      </c>
      <c r="F378" s="7">
        <v>476</v>
      </c>
      <c r="G378" s="8">
        <f t="shared" si="21"/>
        <v>1.9801980198019802E-2</v>
      </c>
      <c r="H378" s="6"/>
      <c r="I378" s="6"/>
    </row>
    <row r="379" spans="1:9" x14ac:dyDescent="0.2">
      <c r="A379" s="2" t="s">
        <v>57</v>
      </c>
      <c r="B379" t="s">
        <v>39</v>
      </c>
      <c r="C379" s="7">
        <v>28</v>
      </c>
      <c r="D379" s="7">
        <v>23</v>
      </c>
      <c r="E379" s="7">
        <v>0</v>
      </c>
      <c r="F379" s="7">
        <v>1136</v>
      </c>
      <c r="G379" s="8">
        <f t="shared" si="21"/>
        <v>1.9376579612468407E-2</v>
      </c>
      <c r="H379" s="6"/>
      <c r="I379" s="6"/>
    </row>
    <row r="380" spans="1:9" x14ac:dyDescent="0.2">
      <c r="A380" s="2" t="s">
        <v>57</v>
      </c>
      <c r="B380" t="s">
        <v>27</v>
      </c>
      <c r="C380" s="7">
        <v>114</v>
      </c>
      <c r="D380" s="7">
        <v>87</v>
      </c>
      <c r="E380" s="7">
        <v>4</v>
      </c>
      <c r="F380" s="7">
        <v>4762</v>
      </c>
      <c r="G380" s="8">
        <f t="shared" si="21"/>
        <v>1.8320918059190658E-2</v>
      </c>
      <c r="H380" s="6"/>
      <c r="I380" s="6"/>
    </row>
    <row r="381" spans="1:9" x14ac:dyDescent="0.2">
      <c r="A381" s="2" t="s">
        <v>57</v>
      </c>
      <c r="B381" t="s">
        <v>38</v>
      </c>
      <c r="C381" s="7">
        <v>692</v>
      </c>
      <c r="D381" s="7">
        <v>283</v>
      </c>
      <c r="E381" s="7">
        <v>13</v>
      </c>
      <c r="F381" s="7">
        <v>17150</v>
      </c>
      <c r="G381" s="8">
        <f t="shared" si="21"/>
        <v>1.6319329584298159E-2</v>
      </c>
      <c r="H381" s="6"/>
      <c r="I381" s="6"/>
    </row>
    <row r="382" spans="1:9" x14ac:dyDescent="0.2">
      <c r="A382" s="2" t="s">
        <v>57</v>
      </c>
      <c r="B382" t="s">
        <v>35</v>
      </c>
      <c r="C382" s="7">
        <v>215</v>
      </c>
      <c r="D382" s="7">
        <v>107</v>
      </c>
      <c r="E382" s="7">
        <v>2</v>
      </c>
      <c r="F382" s="7">
        <v>6401</v>
      </c>
      <c r="G382" s="8">
        <f t="shared" si="21"/>
        <v>1.6208178438661711E-2</v>
      </c>
      <c r="H382" s="6"/>
      <c r="I382" s="6"/>
    </row>
    <row r="383" spans="1:9" x14ac:dyDescent="0.2">
      <c r="A383" s="2" t="s">
        <v>57</v>
      </c>
      <c r="B383" t="s">
        <v>40</v>
      </c>
      <c r="C383" s="7">
        <v>54</v>
      </c>
      <c r="D383" s="7">
        <v>12</v>
      </c>
      <c r="E383" s="7">
        <v>0</v>
      </c>
      <c r="F383" s="7">
        <v>720</v>
      </c>
      <c r="G383" s="8">
        <f t="shared" si="21"/>
        <v>1.5267175572519083E-2</v>
      </c>
      <c r="H383" s="6"/>
      <c r="I383" s="6"/>
    </row>
    <row r="384" spans="1:9" x14ac:dyDescent="0.2">
      <c r="A384" s="2" t="s">
        <v>57</v>
      </c>
      <c r="B384" t="s">
        <v>9</v>
      </c>
      <c r="C384" s="7">
        <v>0</v>
      </c>
      <c r="D384" s="7">
        <v>0</v>
      </c>
      <c r="E384" s="7">
        <v>0</v>
      </c>
      <c r="F384" s="7">
        <v>16</v>
      </c>
      <c r="G384" s="8">
        <f t="shared" si="21"/>
        <v>0</v>
      </c>
      <c r="H384" s="6"/>
      <c r="I384" s="6"/>
    </row>
    <row r="385" spans="1:9" x14ac:dyDescent="0.2">
      <c r="A385" s="2" t="s">
        <v>57</v>
      </c>
      <c r="B385" t="s">
        <v>42</v>
      </c>
      <c r="C385" s="7">
        <v>1</v>
      </c>
      <c r="D385" s="7">
        <v>0</v>
      </c>
      <c r="E385" s="7">
        <v>0</v>
      </c>
      <c r="F385" s="7">
        <v>21</v>
      </c>
      <c r="G385" s="8">
        <f t="shared" si="21"/>
        <v>0</v>
      </c>
      <c r="H385" s="6"/>
      <c r="I385" s="6"/>
    </row>
    <row r="386" spans="1:9" x14ac:dyDescent="0.2">
      <c r="A386" t="s">
        <v>66</v>
      </c>
    </row>
  </sheetData>
  <mergeCells count="2">
    <mergeCell ref="A2:I2"/>
    <mergeCell ref="A1:I1"/>
  </mergeCells>
  <pageMargins left="0.7" right="0.7" top="0.75" bottom="0.75" header="0.3" footer="0.3"/>
  <pageSetup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Microsoft Office User</cp:lastModifiedBy>
  <cp:lastPrinted>2022-03-02T19:21:21Z</cp:lastPrinted>
  <dcterms:created xsi:type="dcterms:W3CDTF">2022-03-01T21:28:05Z</dcterms:created>
  <dcterms:modified xsi:type="dcterms:W3CDTF">2022-10-03T18:35:59Z</dcterms:modified>
</cp:coreProperties>
</file>