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5"/>
  <workbookPr/>
  <mc:AlternateContent xmlns:mc="http://schemas.openxmlformats.org/markup-compatibility/2006">
    <mc:Choice Requires="x15">
      <x15ac:absPath xmlns:x15ac="http://schemas.microsoft.com/office/spreadsheetml/2010/11/ac" url="/Users/patrickmchugh/Desktop/2020/"/>
    </mc:Choice>
  </mc:AlternateContent>
  <xr:revisionPtr revIDLastSave="0" documentId="8_{DC934247-BE0F-AE44-8EB3-5601206BC4DF}" xr6:coauthVersionLast="36" xr6:coauthVersionMax="36" xr10:uidLastSave="{00000000-0000-0000-0000-000000000000}"/>
  <bookViews>
    <workbookView xWindow="0" yWindow="460" windowWidth="25600" windowHeight="11740" xr2:uid="{00000000-000D-0000-FFFF-FFFF00000000}"/>
  </bookViews>
  <sheets>
    <sheet name="Tab 1 Employment" sheetId="18" r:id="rId1"/>
    <sheet name="Tab 2 LFP" sheetId="20" r:id="rId2"/>
    <sheet name="Tab 3 Occ" sheetId="21" r:id="rId3"/>
    <sheet name="Tab 4 Employ Legal" sheetId="31" r:id="rId4"/>
    <sheet name="Tab 5 LFP Legal" sheetId="29" r:id="rId5"/>
    <sheet name="Tab 6 Unemploy State" sheetId="32" r:id="rId6"/>
    <sheet name="Tab 7 LFP State" sheetId="33" r:id="rId7"/>
    <sheet name="Tab 8 Unemploy State &lt;BA" sheetId="34" r:id="rId8"/>
    <sheet name="Tab 9 LFP State &lt;BA" sheetId="35" r:id="rId9"/>
  </sheets>
  <externalReferences>
    <externalReference r:id="rId10"/>
  </externalReferences>
  <definedNames>
    <definedName name="_xlnm._FilterDatabase" localSheetId="2" hidden="1">'Tab 3 Occ'!$A$4:$Q$60</definedName>
    <definedName name="Bptext_DOM_A">[1]Boilerplate!$B$64</definedName>
    <definedName name="Bptext_DOM_B">[1]Boilerplate!$B$62</definedName>
    <definedName name="Bptext_DOM_H">[1]Boilerplate!$B$60</definedName>
    <definedName name="Bptext_DOM_I">[1]Boilerplate!$B$63</definedName>
    <definedName name="Bptext_DOM_W">[1]Boilerplate!$B$61</definedName>
    <definedName name="StartYear">[1]Boilerplate!$B$10</definedName>
  </definedNames>
  <calcPr calcId="181029"/>
</workbook>
</file>

<file path=xl/calcChain.xml><?xml version="1.0" encoding="utf-8"?>
<calcChain xmlns="http://schemas.openxmlformats.org/spreadsheetml/2006/main">
  <c r="Q19" i="21" l="1"/>
  <c r="B26" i="31"/>
  <c r="L4" i="29"/>
  <c r="M4" i="29"/>
  <c r="N4" i="29"/>
  <c r="O4" i="29"/>
  <c r="P4" i="29"/>
  <c r="L5" i="29"/>
  <c r="M5" i="29"/>
  <c r="N5" i="29"/>
  <c r="O5" i="29"/>
  <c r="P5" i="29"/>
  <c r="L6" i="29"/>
  <c r="M6" i="29"/>
  <c r="N6" i="29"/>
  <c r="O6" i="29"/>
  <c r="P6" i="29"/>
  <c r="L7" i="29"/>
  <c r="M7" i="29"/>
  <c r="N7" i="29"/>
  <c r="O7" i="29"/>
  <c r="P7" i="29"/>
  <c r="L8" i="29"/>
  <c r="M8" i="29"/>
  <c r="N8" i="29"/>
  <c r="O8" i="29"/>
  <c r="P8" i="29"/>
  <c r="L9" i="29"/>
  <c r="M9" i="29"/>
  <c r="N9" i="29"/>
  <c r="O9" i="29"/>
  <c r="P9" i="29"/>
  <c r="L10" i="29"/>
  <c r="M10" i="29"/>
  <c r="N10" i="29"/>
  <c r="O10" i="29"/>
  <c r="P10" i="29"/>
  <c r="L11" i="29"/>
  <c r="M11" i="29"/>
  <c r="N11" i="29"/>
  <c r="O11" i="29"/>
  <c r="P11" i="29"/>
  <c r="L12" i="29"/>
  <c r="M12" i="29"/>
  <c r="N12" i="29"/>
  <c r="O12" i="29"/>
  <c r="P12" i="29"/>
  <c r="L13" i="29"/>
  <c r="M13" i="29"/>
  <c r="N13" i="29"/>
  <c r="O13" i="29"/>
  <c r="L14" i="29"/>
  <c r="M14" i="29"/>
  <c r="N14" i="29"/>
  <c r="O14" i="29"/>
  <c r="L15" i="29"/>
  <c r="M15" i="29"/>
  <c r="N15" i="29"/>
  <c r="O15" i="29"/>
  <c r="B16" i="29"/>
  <c r="L16" i="29" s="1"/>
  <c r="C16" i="29"/>
  <c r="D16" i="29"/>
  <c r="E16" i="29"/>
  <c r="F16" i="29"/>
  <c r="G16" i="29"/>
  <c r="H16" i="29"/>
  <c r="M16" i="29" s="1"/>
  <c r="I16" i="29"/>
  <c r="J16" i="29"/>
  <c r="O16" i="29" s="1"/>
  <c r="K16" i="29"/>
  <c r="N16" i="29"/>
  <c r="P16" i="29"/>
  <c r="B17" i="29"/>
  <c r="C17" i="29"/>
  <c r="D17" i="29"/>
  <c r="N17" i="29" s="1"/>
  <c r="E17" i="29"/>
  <c r="O17" i="29" s="1"/>
  <c r="F17" i="29"/>
  <c r="G17" i="29"/>
  <c r="H17" i="29"/>
  <c r="M17" i="29" s="1"/>
  <c r="I17" i="29"/>
  <c r="J17" i="29"/>
  <c r="K17" i="29"/>
  <c r="L17" i="29"/>
  <c r="P17" i="29"/>
  <c r="B18" i="29"/>
  <c r="C18" i="29"/>
  <c r="D18" i="29"/>
  <c r="N18" i="29" s="1"/>
  <c r="E18" i="29"/>
  <c r="O18" i="29" s="1"/>
  <c r="F18" i="29"/>
  <c r="G18" i="29"/>
  <c r="H18" i="29"/>
  <c r="I18" i="29"/>
  <c r="J18" i="29"/>
  <c r="K18" i="29"/>
  <c r="L18" i="29"/>
  <c r="M18" i="29"/>
  <c r="P18" i="29"/>
  <c r="L19" i="29"/>
  <c r="M19" i="29"/>
  <c r="N19" i="29"/>
  <c r="O19" i="29"/>
  <c r="P19" i="29"/>
  <c r="L20" i="29"/>
  <c r="M20" i="29"/>
  <c r="N20" i="29"/>
  <c r="O20" i="29"/>
  <c r="P20" i="29"/>
  <c r="L21" i="29"/>
  <c r="M21" i="29"/>
  <c r="N21" i="29"/>
  <c r="O21" i="29"/>
  <c r="P21" i="29"/>
  <c r="K7" i="32"/>
  <c r="L7" i="32"/>
  <c r="N7" i="32"/>
  <c r="O7" i="32"/>
  <c r="P7" i="32"/>
  <c r="R7" i="32"/>
  <c r="K8" i="32"/>
  <c r="L8" i="32"/>
  <c r="N8" i="32"/>
  <c r="O8" i="32"/>
  <c r="P8" i="32"/>
  <c r="R8" i="32"/>
  <c r="K9" i="32"/>
  <c r="L9" i="32"/>
  <c r="N9" i="32"/>
  <c r="O9" i="32"/>
  <c r="P9" i="32"/>
  <c r="R9" i="32"/>
  <c r="K10" i="32"/>
  <c r="L10" i="32"/>
  <c r="N10" i="32"/>
  <c r="O10" i="32"/>
  <c r="P10" i="32"/>
  <c r="R10" i="32"/>
  <c r="K11" i="32"/>
  <c r="L11" i="32"/>
  <c r="N11" i="32"/>
  <c r="O11" i="32"/>
  <c r="P11" i="32"/>
  <c r="R11" i="32"/>
  <c r="K12" i="32"/>
  <c r="L12" i="32"/>
  <c r="N12" i="32"/>
  <c r="O12" i="32"/>
  <c r="P12" i="32"/>
  <c r="R12" i="32"/>
  <c r="K13" i="32"/>
  <c r="L13" i="32"/>
  <c r="N13" i="32"/>
  <c r="O13" i="32"/>
  <c r="P13" i="32"/>
  <c r="R13" i="32"/>
  <c r="K14" i="32"/>
  <c r="L14" i="32"/>
  <c r="N14" i="32"/>
  <c r="O14" i="32"/>
  <c r="P14" i="32"/>
  <c r="R14" i="32"/>
  <c r="K15" i="32"/>
  <c r="L15" i="32"/>
  <c r="N15" i="32"/>
  <c r="O15" i="32"/>
  <c r="P15" i="32"/>
  <c r="R15" i="32"/>
  <c r="K16" i="32"/>
  <c r="L16" i="32"/>
  <c r="N16" i="32"/>
  <c r="O16" i="32"/>
  <c r="P16" i="32"/>
  <c r="R16" i="32"/>
  <c r="K17" i="32"/>
  <c r="L17" i="32"/>
  <c r="N17" i="32"/>
  <c r="O17" i="32"/>
  <c r="P17" i="32"/>
  <c r="R17" i="32"/>
  <c r="K18" i="32"/>
  <c r="L18" i="32"/>
  <c r="N18" i="32"/>
  <c r="O18" i="32"/>
  <c r="P18" i="32"/>
  <c r="R18" i="32"/>
  <c r="K19" i="32"/>
  <c r="L19" i="32"/>
  <c r="N19" i="32"/>
  <c r="O19" i="32"/>
  <c r="P19" i="32"/>
  <c r="R19" i="32"/>
  <c r="K20" i="32"/>
  <c r="L20" i="32"/>
  <c r="N20" i="32"/>
  <c r="O20" i="32"/>
  <c r="P20" i="32"/>
  <c r="R20" i="32"/>
  <c r="K21" i="32"/>
  <c r="L21" i="32"/>
  <c r="N21" i="32"/>
  <c r="O21" i="32"/>
  <c r="P21" i="32"/>
  <c r="R21" i="32"/>
  <c r="K22" i="32"/>
  <c r="L22" i="32"/>
  <c r="N22" i="32"/>
  <c r="O22" i="32"/>
  <c r="P22" i="32"/>
  <c r="R22" i="32"/>
  <c r="K23" i="32"/>
  <c r="L23" i="32"/>
  <c r="N23" i="32"/>
  <c r="O23" i="32"/>
  <c r="P23" i="32"/>
  <c r="R23" i="32"/>
  <c r="K6" i="33"/>
  <c r="L6" i="33"/>
  <c r="N6" i="33"/>
  <c r="O6" i="33"/>
  <c r="P6" i="33"/>
  <c r="R6" i="33"/>
  <c r="K7" i="33"/>
  <c r="L7" i="33"/>
  <c r="N7" i="33"/>
  <c r="O7" i="33"/>
  <c r="P7" i="33"/>
  <c r="R7" i="33"/>
  <c r="K8" i="33"/>
  <c r="L8" i="33"/>
  <c r="N8" i="33"/>
  <c r="O8" i="33"/>
  <c r="P8" i="33"/>
  <c r="R8" i="33"/>
  <c r="K9" i="33"/>
  <c r="L9" i="33"/>
  <c r="N9" i="33"/>
  <c r="O9" i="33"/>
  <c r="P9" i="33"/>
  <c r="R9" i="33"/>
  <c r="K10" i="33"/>
  <c r="L10" i="33"/>
  <c r="N10" i="33"/>
  <c r="O10" i="33"/>
  <c r="P10" i="33"/>
  <c r="R10" i="33"/>
  <c r="K11" i="33"/>
  <c r="L11" i="33"/>
  <c r="N11" i="33"/>
  <c r="O11" i="33"/>
  <c r="P11" i="33"/>
  <c r="R11" i="33"/>
  <c r="K12" i="33"/>
  <c r="L12" i="33"/>
  <c r="N12" i="33"/>
  <c r="O12" i="33"/>
  <c r="P12" i="33"/>
  <c r="R12" i="33"/>
  <c r="K13" i="33"/>
  <c r="L13" i="33"/>
  <c r="N13" i="33"/>
  <c r="O13" i="33"/>
  <c r="P13" i="33"/>
  <c r="R13" i="33"/>
  <c r="K14" i="33"/>
  <c r="L14" i="33"/>
  <c r="N14" i="33"/>
  <c r="O14" i="33"/>
  <c r="P14" i="33"/>
  <c r="R14" i="33"/>
  <c r="K15" i="33"/>
  <c r="L15" i="33"/>
  <c r="N15" i="33"/>
  <c r="O15" i="33"/>
  <c r="P15" i="33"/>
  <c r="R15" i="33"/>
  <c r="K16" i="33"/>
  <c r="L16" i="33"/>
  <c r="N16" i="33"/>
  <c r="O16" i="33"/>
  <c r="P16" i="33"/>
  <c r="R16" i="33"/>
  <c r="K17" i="33"/>
  <c r="L17" i="33"/>
  <c r="N17" i="33"/>
  <c r="O17" i="33"/>
  <c r="P17" i="33"/>
  <c r="R17" i="33"/>
  <c r="K18" i="33"/>
  <c r="L18" i="33"/>
  <c r="N18" i="33"/>
  <c r="O18" i="33"/>
  <c r="P18" i="33"/>
  <c r="R18" i="33"/>
  <c r="K19" i="33"/>
  <c r="L19" i="33"/>
  <c r="N19" i="33"/>
  <c r="O19" i="33"/>
  <c r="P19" i="33"/>
  <c r="R19" i="33"/>
  <c r="K20" i="33"/>
  <c r="L20" i="33"/>
  <c r="N20" i="33"/>
  <c r="O20" i="33"/>
  <c r="P20" i="33"/>
  <c r="R20" i="33"/>
  <c r="K21" i="33"/>
  <c r="L21" i="33"/>
  <c r="N21" i="33"/>
  <c r="O21" i="33"/>
  <c r="P21" i="33"/>
  <c r="R21" i="33"/>
  <c r="K22" i="33"/>
  <c r="L22" i="33"/>
  <c r="N22" i="33"/>
  <c r="O22" i="33"/>
  <c r="P22" i="33"/>
  <c r="R22" i="33"/>
  <c r="K6" i="34"/>
  <c r="L6" i="34"/>
  <c r="N6" i="34"/>
  <c r="O6" i="34"/>
  <c r="P6" i="34"/>
  <c r="R6" i="34"/>
  <c r="K7" i="34"/>
  <c r="L7" i="34"/>
  <c r="N7" i="34"/>
  <c r="O7" i="34"/>
  <c r="P7" i="34"/>
  <c r="R7" i="34"/>
  <c r="K8" i="34"/>
  <c r="L8" i="34"/>
  <c r="N8" i="34"/>
  <c r="O8" i="34"/>
  <c r="P8" i="34"/>
  <c r="R8" i="34"/>
  <c r="K9" i="34"/>
  <c r="L9" i="34"/>
  <c r="N9" i="34"/>
  <c r="O9" i="34"/>
  <c r="P9" i="34"/>
  <c r="R9" i="34"/>
  <c r="K10" i="34"/>
  <c r="L10" i="34"/>
  <c r="N10" i="34"/>
  <c r="O10" i="34"/>
  <c r="P10" i="34"/>
  <c r="R10" i="34"/>
  <c r="K11" i="34"/>
  <c r="L11" i="34"/>
  <c r="N11" i="34"/>
  <c r="O11" i="34"/>
  <c r="P11" i="34"/>
  <c r="R11" i="34"/>
  <c r="K12" i="34"/>
  <c r="L12" i="34"/>
  <c r="N12" i="34"/>
  <c r="O12" i="34"/>
  <c r="P12" i="34"/>
  <c r="R12" i="34"/>
  <c r="K13" i="34"/>
  <c r="L13" i="34"/>
  <c r="N13" i="34"/>
  <c r="O13" i="34"/>
  <c r="P13" i="34"/>
  <c r="R13" i="34"/>
  <c r="K14" i="34"/>
  <c r="L14" i="34"/>
  <c r="N14" i="34"/>
  <c r="O14" i="34"/>
  <c r="P14" i="34"/>
  <c r="R14" i="34"/>
  <c r="K15" i="34"/>
  <c r="L15" i="34"/>
  <c r="N15" i="34"/>
  <c r="O15" i="34"/>
  <c r="P15" i="34"/>
  <c r="R15" i="34"/>
  <c r="K16" i="34"/>
  <c r="L16" i="34"/>
  <c r="N16" i="34"/>
  <c r="O16" i="34"/>
  <c r="P16" i="34"/>
  <c r="R16" i="34"/>
  <c r="K17" i="34"/>
  <c r="L17" i="34"/>
  <c r="N17" i="34"/>
  <c r="O17" i="34"/>
  <c r="P17" i="34"/>
  <c r="R17" i="34"/>
  <c r="K18" i="34"/>
  <c r="L18" i="34"/>
  <c r="N18" i="34"/>
  <c r="O18" i="34"/>
  <c r="P18" i="34"/>
  <c r="R18" i="34"/>
  <c r="K19" i="34"/>
  <c r="L19" i="34"/>
  <c r="N19" i="34"/>
  <c r="O19" i="34"/>
  <c r="P19" i="34"/>
  <c r="R19" i="34"/>
  <c r="K20" i="34"/>
  <c r="L20" i="34"/>
  <c r="N20" i="34"/>
  <c r="O20" i="34"/>
  <c r="P20" i="34"/>
  <c r="R20" i="34"/>
  <c r="K21" i="34"/>
  <c r="L21" i="34"/>
  <c r="N21" i="34"/>
  <c r="O21" i="34"/>
  <c r="P21" i="34"/>
  <c r="R21" i="34"/>
  <c r="K22" i="34"/>
  <c r="L22" i="34"/>
  <c r="N22" i="34"/>
  <c r="O22" i="34"/>
  <c r="P22" i="34"/>
  <c r="R22" i="34"/>
  <c r="K6" i="35"/>
  <c r="L6" i="35"/>
  <c r="N6" i="35"/>
  <c r="O6" i="35"/>
  <c r="P6" i="35"/>
  <c r="R6" i="35"/>
  <c r="K7" i="35"/>
  <c r="L7" i="35"/>
  <c r="N7" i="35"/>
  <c r="O7" i="35"/>
  <c r="P7" i="35"/>
  <c r="R7" i="35"/>
  <c r="K8" i="35"/>
  <c r="L8" i="35"/>
  <c r="N8" i="35"/>
  <c r="O8" i="35"/>
  <c r="P8" i="35"/>
  <c r="R8" i="35"/>
  <c r="K9" i="35"/>
  <c r="L9" i="35"/>
  <c r="N9" i="35"/>
  <c r="O9" i="35"/>
  <c r="P9" i="35"/>
  <c r="R9" i="35"/>
  <c r="K10" i="35"/>
  <c r="L10" i="35"/>
  <c r="N10" i="35"/>
  <c r="O10" i="35"/>
  <c r="P10" i="35"/>
  <c r="R10" i="35"/>
  <c r="K11" i="35"/>
  <c r="L11" i="35"/>
  <c r="N11" i="35"/>
  <c r="O11" i="35"/>
  <c r="P11" i="35"/>
  <c r="R11" i="35"/>
  <c r="K12" i="35"/>
  <c r="L12" i="35"/>
  <c r="N12" i="35"/>
  <c r="O12" i="35"/>
  <c r="P12" i="35"/>
  <c r="R12" i="35"/>
  <c r="K13" i="35"/>
  <c r="L13" i="35"/>
  <c r="N13" i="35"/>
  <c r="O13" i="35"/>
  <c r="P13" i="35"/>
  <c r="R13" i="35"/>
  <c r="K14" i="35"/>
  <c r="L14" i="35"/>
  <c r="N14" i="35"/>
  <c r="O14" i="35"/>
  <c r="P14" i="35"/>
  <c r="R14" i="35"/>
  <c r="K15" i="35"/>
  <c r="L15" i="35"/>
  <c r="N15" i="35"/>
  <c r="O15" i="35"/>
  <c r="P15" i="35"/>
  <c r="R15" i="35"/>
  <c r="K16" i="35"/>
  <c r="L16" i="35"/>
  <c r="N16" i="35"/>
  <c r="O16" i="35"/>
  <c r="P16" i="35"/>
  <c r="R16" i="35"/>
  <c r="K17" i="35"/>
  <c r="L17" i="35"/>
  <c r="N17" i="35"/>
  <c r="O17" i="35"/>
  <c r="P17" i="35"/>
  <c r="R17" i="35"/>
  <c r="K18" i="35"/>
  <c r="L18" i="35"/>
  <c r="N18" i="35"/>
  <c r="O18" i="35"/>
  <c r="P18" i="35"/>
  <c r="R18" i="35"/>
  <c r="K19" i="35"/>
  <c r="L19" i="35"/>
  <c r="N19" i="35"/>
  <c r="O19" i="35"/>
  <c r="P19" i="35"/>
  <c r="R19" i="35"/>
  <c r="K20" i="35"/>
  <c r="L20" i="35"/>
  <c r="N20" i="35"/>
  <c r="O20" i="35"/>
  <c r="P20" i="35"/>
  <c r="R20" i="35"/>
  <c r="K21" i="35"/>
  <c r="L21" i="35"/>
  <c r="N21" i="35"/>
  <c r="O21" i="35"/>
  <c r="P21" i="35"/>
  <c r="R21" i="35"/>
  <c r="K22" i="35"/>
  <c r="L22" i="35"/>
  <c r="N22" i="35"/>
  <c r="O22" i="35"/>
  <c r="P22" i="35"/>
  <c r="R2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12022139585</author>
  </authors>
  <commentList>
    <comment ref="A1" authorId="0" shapeId="0" xr:uid="{00000000-0006-0000-0200-000001000000}">
      <text>
        <r>
          <rPr>
            <b/>
            <sz val="9"/>
            <color indexed="81"/>
            <rFont val="Tahoma"/>
            <family val="2"/>
          </rPr>
          <t>12022139585:</t>
        </r>
        <r>
          <rPr>
            <sz val="9"/>
            <color indexed="81"/>
            <rFont val="Tahoma"/>
            <family val="2"/>
          </rPr>
          <t xml:space="preserve">
</t>
        </r>
      </text>
    </comment>
  </commentList>
</comments>
</file>

<file path=xl/sharedStrings.xml><?xml version="1.0" encoding="utf-8"?>
<sst xmlns="http://schemas.openxmlformats.org/spreadsheetml/2006/main" count="442" uniqueCount="147">
  <si>
    <t xml:space="preserve">Source: Public-use files of the monthly Current Population Survey. Figures are for persons 16 and older. Immigrants (legal and illegal)
are also referred to as the foreign born. Public-use data may differ slightly from published BLS numbers; see text for details. </t>
  </si>
  <si>
    <t>Labor Force Participation by Nativity in Selected States</t>
  </si>
  <si>
    <t>Labor Force Participation, No Bachelor's Degree, by Nativity in Selected States</t>
  </si>
  <si>
    <t>Employment, No Bachelor's Degree, by Nativity in Selected States</t>
  </si>
  <si>
    <t xml:space="preserve">Source: Public-use files of the monthly Current Population Survey. Figures are for persons 16 to 64. Immigrants (legal and illegal) are also referred to as the foreign born. Those not in the labor force are neither working nor looking for work. The labor force participation rate is the share of people in the labor force. Public-use data may differ slightly from published BLS numbers; see text for details. </t>
  </si>
  <si>
    <t>Medical technologists, technicians, LPNs (3300-3500)</t>
  </si>
  <si>
    <t>Number Unemployed (thousands)</t>
  </si>
  <si>
    <t>Health care aides, nurse assists. (3601-3603)</t>
  </si>
  <si>
    <t>Legal occupations (2100-2180)</t>
  </si>
  <si>
    <t>Building &amp; grounds cleaning, maintenance (4200-4255)</t>
  </si>
  <si>
    <t>Office &amp; administrative support (5000-5940)</t>
  </si>
  <si>
    <t>Farming, fishing, &amp; forestry (6005-6130)</t>
  </si>
  <si>
    <t>Construction only (6200-6765)</t>
  </si>
  <si>
    <t>Source: Public-use files of the monthly Current Population Survey. Figures are for persons 16 and older. Public-use data may differ slightly from published BLS numbers; see text for details.   Data not available (n/a) due to small sample size. The new occupational codes for 2020 can be found here: https://www2.census.gov/programs-surveys/cps/datasets/2020/basic/2020_Basic_CPS_Public_Use_Record_Layout_plus_IO_Code_list.txt</t>
  </si>
  <si>
    <t>Employment by Nativity and Legal Status</t>
  </si>
  <si>
    <t>Number Working (thousands)</t>
  </si>
  <si>
    <r>
      <t>Est. Illegal Immigrants 16+</t>
    </r>
    <r>
      <rPr>
        <b/>
        <vertAlign val="superscript"/>
        <sz val="10"/>
        <rFont val="Calibri"/>
        <family val="2"/>
      </rPr>
      <t>b</t>
    </r>
  </si>
  <si>
    <t>No Bachelor's 25+</t>
  </si>
  <si>
    <r>
      <t xml:space="preserve">Source: Public-use files of the monthly Current Population Survey (CPS). Immigrants (legal and illegal) are also referred to as the foreign born.  </t>
    </r>
    <r>
      <rPr>
        <vertAlign val="superscript"/>
        <sz val="9"/>
        <rFont val="Calibri"/>
        <family val="2"/>
      </rPr>
      <t/>
    </r>
  </si>
  <si>
    <r>
      <rPr>
        <vertAlign val="superscript"/>
        <sz val="9"/>
        <rFont val="Calibri"/>
        <family val="2"/>
      </rPr>
      <t>a</t>
    </r>
    <r>
      <rPr>
        <sz val="9"/>
        <rFont val="Calibri"/>
        <family val="2"/>
      </rPr>
      <t xml:space="preserve">Immigrants who arrived in the United States between 2018 and 2020, including both legal and illegal immigrants. </t>
    </r>
  </si>
  <si>
    <r>
      <t>New Arrives 16-64</t>
    </r>
    <r>
      <rPr>
        <b/>
        <vertAlign val="superscript"/>
        <sz val="10"/>
        <rFont val="Calibri"/>
        <family val="2"/>
      </rPr>
      <t>a</t>
    </r>
  </si>
  <si>
    <r>
      <t>Est Illegal Immigrants</t>
    </r>
    <r>
      <rPr>
        <b/>
        <vertAlign val="superscript"/>
        <sz val="10"/>
        <rFont val="Calibri"/>
        <family val="2"/>
      </rPr>
      <t>b</t>
    </r>
  </si>
  <si>
    <t>Without Bachelor's 25-64</t>
  </si>
  <si>
    <r>
      <rPr>
        <vertAlign val="superscript"/>
        <sz val="9"/>
        <rFont val="Calibri"/>
        <family val="2"/>
      </rPr>
      <t>b</t>
    </r>
    <r>
      <rPr>
        <sz val="9"/>
        <rFont val="Calibri"/>
        <family val="2"/>
      </rPr>
      <t xml:space="preserve">Estimates for illegal immigrants are based on their demographic characteristics in 2018 applied to current labor market data. They should be considered rough approximations only. The figures are only for illegal immigrants found in the CPS and are not adjusted for undercount. See methods section for more detail. </t>
    </r>
  </si>
  <si>
    <t>Labor Force Participation by Nativity and Legal Status</t>
  </si>
  <si>
    <t>Number in Labor Force (thousands)</t>
  </si>
  <si>
    <t>Number NOT in Labor Force (thousands)</t>
  </si>
  <si>
    <t>Employment by Nativity in Selected States</t>
  </si>
  <si>
    <t>Est. Legal immigrants 16+</t>
  </si>
  <si>
    <t>Est. Legal immigrants 16-64</t>
  </si>
  <si>
    <r>
      <t>New Arrivals</t>
    </r>
    <r>
      <rPr>
        <b/>
        <vertAlign val="superscript"/>
        <sz val="10"/>
        <rFont val="Calibri"/>
        <family val="2"/>
      </rPr>
      <t>a</t>
    </r>
  </si>
  <si>
    <t>Number Unemployed (in thousands)</t>
  </si>
  <si>
    <t>Source: Public-use files of the monthly Current Population Survey. Public-use data may differ slightly from published BLS numbers; see text for details. Immigrants (legal and illegal) are also referred to as the foreign born. Figures for all immigrants and non-citizens include illegal immigrants.</t>
  </si>
  <si>
    <t>Employment by Month, Nativity, Age, and Education</t>
  </si>
  <si>
    <t>Labor Force Participation by Month, Nativity, Age, and Education</t>
  </si>
  <si>
    <t>Number NOT in Labor Force (in thousands)</t>
  </si>
  <si>
    <t>Source: Public-use files of the monthly Current Population Survey. Public-use data may differ slightly from published BLS numbers; see text for details. Immigrants (legal and illegal) are also referred to as the foreign born. Figures for all immigrants and non-citizens include illegal immigrants. Those in the labor force are either working or looking for work.</t>
  </si>
  <si>
    <t>Employment by Occupation and Nativity</t>
  </si>
  <si>
    <t>Number Working  (thousands)</t>
  </si>
  <si>
    <t>Number in Labor Force (in thousands)</t>
  </si>
  <si>
    <t>Both</t>
  </si>
  <si>
    <t>Food preparation &amp; fast food/counter (4030, 4055)</t>
  </si>
  <si>
    <t>Chefs, head cooks, &amp; cooks (4020, 4000)</t>
  </si>
  <si>
    <t>Waiters &amp; waitresses (4110)</t>
  </si>
  <si>
    <t>Janitors &amp; building cleaners (4220)</t>
  </si>
  <si>
    <t>Maids &amp; housekeeping cleaners (4230)</t>
  </si>
  <si>
    <t>Receptionists &amp; information clerks (5400)</t>
  </si>
  <si>
    <t>Construction &amp; Extraction (6200-6950)</t>
  </si>
  <si>
    <t>Installation, maintenance, &amp; repair (7000-7640)</t>
  </si>
  <si>
    <t>Driver/sales workers &amp; truck drivers (9130)</t>
  </si>
  <si>
    <t>Stockers &amp; order fillers (9645)</t>
  </si>
  <si>
    <t>Food preparation &amp; serving related (4000-4150)</t>
  </si>
  <si>
    <t>Healthcare practitioner &amp; technical (3000-3550)</t>
  </si>
  <si>
    <t>Management  (0010-0440)</t>
  </si>
  <si>
    <t>Business &amp; financial operations  (0500-0960)</t>
  </si>
  <si>
    <t>Computer &amp; mathematical  (1005-1240)</t>
  </si>
  <si>
    <t>Architecture &amp; engineering  (1305-1560)</t>
  </si>
  <si>
    <t>Life, physical, &amp; social science  (1600-1980)</t>
  </si>
  <si>
    <t>Community &amp; social service  (2001-2060)</t>
  </si>
  <si>
    <t>Education instruction &amp; library  (2205-2555)</t>
  </si>
  <si>
    <t>Healthcare support  (3601-3655)</t>
  </si>
  <si>
    <t>Protective service  (3700-3960)</t>
  </si>
  <si>
    <t>Personal care &amp; service  (4330-4655)</t>
  </si>
  <si>
    <t>Sales &amp; related  (4700-4965)</t>
  </si>
  <si>
    <t>Production  (7700-8990)</t>
  </si>
  <si>
    <t>Transportation &amp; material moving  (9005-9760)</t>
  </si>
  <si>
    <t>Landscapers, trimmers, grounds keepers (4251-4255)</t>
  </si>
  <si>
    <t>Butchers, meat &amp; other food processing (7810-7855)</t>
  </si>
  <si>
    <t>Laborers, freight, stock &amp; material movers (9620)</t>
  </si>
  <si>
    <t>Computer fields  (1005-1021)</t>
  </si>
  <si>
    <t>Arts, design, entertainment, sports, media (2600-2920)</t>
  </si>
  <si>
    <t>Smpl. Size</t>
  </si>
  <si>
    <t>Natives</t>
  </si>
  <si>
    <t>HS only</t>
  </si>
  <si>
    <t>Bachelor's or more</t>
  </si>
  <si>
    <t>State</t>
  </si>
  <si>
    <t>NY</t>
  </si>
  <si>
    <t>Immigrants</t>
  </si>
  <si>
    <t>CA</t>
  </si>
  <si>
    <t>Without Bachelors</t>
  </si>
  <si>
    <t>&lt;High school</t>
  </si>
  <si>
    <t>Some Coll</t>
  </si>
  <si>
    <t>Unemployment Rate</t>
  </si>
  <si>
    <t>Engineers (1320-1530)</t>
  </si>
  <si>
    <t>Hairdressers, cosmetologists, barbers (4510, 4500)</t>
  </si>
  <si>
    <t>Total</t>
  </si>
  <si>
    <t>Food service managers (0310)</t>
  </si>
  <si>
    <t>Registered nurses (3255)</t>
  </si>
  <si>
    <t>Childcare workers (4600)</t>
  </si>
  <si>
    <t>First-line supervisors of retail sales workers (4700)</t>
  </si>
  <si>
    <t>Cashiers (4720)</t>
  </si>
  <si>
    <t>Retail salespersons (4760)</t>
  </si>
  <si>
    <t>Customer service representatives (5240)</t>
  </si>
  <si>
    <t>Carpenters (6230)</t>
  </si>
  <si>
    <t>Construction laborers (6260)</t>
  </si>
  <si>
    <t>AZ</t>
  </si>
  <si>
    <t>FL</t>
  </si>
  <si>
    <t>GA</t>
  </si>
  <si>
    <t>HI</t>
  </si>
  <si>
    <t>IL</t>
  </si>
  <si>
    <t>MD</t>
  </si>
  <si>
    <t>MA</t>
  </si>
  <si>
    <t>NV</t>
  </si>
  <si>
    <t>NJ</t>
  </si>
  <si>
    <t>NM</t>
  </si>
  <si>
    <t>NC</t>
  </si>
  <si>
    <t>TX</t>
  </si>
  <si>
    <t>VA</t>
  </si>
  <si>
    <t>WA</t>
  </si>
  <si>
    <t>Foreign Born</t>
  </si>
  <si>
    <t>Number Unemployed</t>
  </si>
  <si>
    <t>Unemployment rate</t>
  </si>
  <si>
    <t>Number Employed</t>
  </si>
  <si>
    <t>Number Labor Force</t>
  </si>
  <si>
    <t>Number In Labor Force</t>
  </si>
  <si>
    <t>n/a</t>
  </si>
  <si>
    <t xml:space="preserve">Labor Force Participation Rate </t>
  </si>
  <si>
    <t>Agricultural workers (6050)</t>
  </si>
  <si>
    <t>Occupation (Occupation Codes)</t>
  </si>
  <si>
    <t xml:space="preserve">Number Unemployed (in thousands) </t>
  </si>
  <si>
    <t>ALL US residents 16+</t>
  </si>
  <si>
    <t>Youths (16 to 24)</t>
  </si>
  <si>
    <t>Natives 16+</t>
  </si>
  <si>
    <t>ALL Immigrants 16+</t>
  </si>
  <si>
    <t>Naturalized Citizens 16+</t>
  </si>
  <si>
    <t>Non-Citizens 16+</t>
  </si>
  <si>
    <t xml:space="preserve">Bachelor's or more 25+ </t>
  </si>
  <si>
    <t>Immigrants 16+</t>
  </si>
  <si>
    <t>ALL US residents 16-64</t>
  </si>
  <si>
    <t>Natives 16-64</t>
  </si>
  <si>
    <t>ALL Immigrants 16-64</t>
  </si>
  <si>
    <t>Non-Citizens 16-64</t>
  </si>
  <si>
    <t>Naturalized Citizens 16-64</t>
  </si>
  <si>
    <t>Immigrants 16-64</t>
  </si>
  <si>
    <t>Bachelor's or more 25-64</t>
  </si>
  <si>
    <t>All resident 25+</t>
  </si>
  <si>
    <t>Natives 25+</t>
  </si>
  <si>
    <t>All Immigrants 25+</t>
  </si>
  <si>
    <t>Naturalized Cit. 25+</t>
  </si>
  <si>
    <t>Non-Citizens 25+</t>
  </si>
  <si>
    <t>All Residents 25-64</t>
  </si>
  <si>
    <t>Natives 25-64</t>
  </si>
  <si>
    <t>All Immigrants 25-64</t>
  </si>
  <si>
    <t>Naturalized Cit. 25-64</t>
  </si>
  <si>
    <t>Non-Citizens 25-64</t>
  </si>
  <si>
    <t>Number Working (in thousands)</t>
  </si>
  <si>
    <t>Number Not in the Labor Force (in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</si>
</sst>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
  </numFmts>
  <fonts count="55" x14ac:knownFonts="1">
    <font>
      <sz val="10"/>
      <name val="Arial"/>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ont>
    <font>
      <sz val="16"/>
      <name val="Arial"/>
      <family val="2"/>
    </font>
    <font>
      <sz val="10"/>
      <name val="Arial"/>
    </font>
    <font>
      <b/>
      <sz val="9"/>
      <name val="Arial"/>
      <family val="2"/>
    </font>
    <font>
      <b/>
      <sz val="10"/>
      <name val="Arial"/>
      <family val="2"/>
    </font>
    <font>
      <sz val="11"/>
      <name val="Calibri"/>
      <family val="2"/>
    </font>
    <font>
      <b/>
      <sz val="11"/>
      <name val="Calibri"/>
      <family val="2"/>
    </font>
    <font>
      <sz val="14"/>
      <name val="Arial"/>
      <family val="2"/>
    </font>
    <font>
      <sz val="10"/>
      <name val="Arial"/>
    </font>
    <font>
      <sz val="10"/>
      <name val="Arial"/>
    </font>
    <font>
      <b/>
      <sz val="11"/>
      <color indexed="8"/>
      <name val="Calibri"/>
      <family val="2"/>
    </font>
    <font>
      <sz val="10"/>
      <color indexed="8"/>
      <name val="Arial"/>
      <family val="2"/>
    </font>
    <font>
      <b/>
      <sz val="9"/>
      <color indexed="8"/>
      <name val="Arial"/>
      <family val="2"/>
    </font>
    <font>
      <sz val="11"/>
      <name val="Calibri"/>
      <family val="2"/>
    </font>
    <font>
      <sz val="9"/>
      <color indexed="81"/>
      <name val="Tahoma"/>
      <family val="2"/>
    </font>
    <font>
      <b/>
      <sz val="9"/>
      <color indexed="81"/>
      <name val="Tahoma"/>
      <family val="2"/>
    </font>
    <font>
      <b/>
      <sz val="12"/>
      <color indexed="8"/>
      <name val="Calibri"/>
      <family val="2"/>
    </font>
    <font>
      <b/>
      <sz val="12"/>
      <color indexed="8"/>
      <name val="Arial"/>
      <family val="2"/>
    </font>
    <font>
      <b/>
      <sz val="16"/>
      <color indexed="8"/>
      <name val="Arial"/>
      <family val="2"/>
    </font>
    <font>
      <b/>
      <sz val="10"/>
      <color indexed="8"/>
      <name val="Arial"/>
      <family val="2"/>
    </font>
    <font>
      <b/>
      <sz val="14"/>
      <color indexed="8"/>
      <name val="Arial"/>
      <family val="2"/>
    </font>
    <font>
      <b/>
      <sz val="16"/>
      <name val="Arial"/>
      <family val="2"/>
    </font>
    <font>
      <b/>
      <sz val="12"/>
      <name val="Arial"/>
      <family val="2"/>
    </font>
    <font>
      <sz val="9"/>
      <name val="Calibri"/>
      <family val="2"/>
    </font>
    <font>
      <sz val="9"/>
      <name val="Arial"/>
      <family val="2"/>
    </font>
    <font>
      <vertAlign val="superscript"/>
      <sz val="9"/>
      <name val="Calibri"/>
      <family val="2"/>
    </font>
    <font>
      <sz val="9"/>
      <name val="Calibri"/>
      <family val="2"/>
    </font>
    <font>
      <sz val="16"/>
      <name val="Calibri"/>
      <family val="2"/>
    </font>
    <font>
      <sz val="12"/>
      <name val="Calibri"/>
      <family val="2"/>
    </font>
    <font>
      <b/>
      <sz val="9"/>
      <name val="Calibri"/>
      <family val="2"/>
    </font>
    <font>
      <b/>
      <sz val="11"/>
      <name val="Calibri"/>
      <family val="2"/>
    </font>
    <font>
      <sz val="10"/>
      <name val="Calibri"/>
      <family val="2"/>
    </font>
    <font>
      <sz val="14"/>
      <name val="Calibri"/>
      <family val="2"/>
    </font>
    <font>
      <b/>
      <sz val="10"/>
      <name val="Calibri"/>
      <family val="2"/>
    </font>
    <font>
      <b/>
      <vertAlign val="superscript"/>
      <sz val="10"/>
      <name val="Calibri"/>
      <family val="2"/>
    </font>
    <font>
      <sz val="9"/>
      <color indexed="60"/>
      <name val="Arial"/>
      <family val="2"/>
    </font>
    <font>
      <b/>
      <sz val="14"/>
      <name val="Calibri"/>
      <family val="2"/>
    </font>
    <font>
      <sz val="12"/>
      <name val="Arial"/>
      <family val="2"/>
    </font>
    <font>
      <sz val="8"/>
      <name val="Verdana"/>
    </font>
    <font>
      <sz val="11"/>
      <color theme="1"/>
      <name val="Calibri"/>
      <family val="2"/>
      <scheme val="minor"/>
    </font>
    <font>
      <sz val="12"/>
      <name val="Times"/>
      <family val="1"/>
    </font>
    <font>
      <sz val="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22"/>
      </top>
      <bottom style="medium">
        <color indexed="64"/>
      </bottom>
      <diagonal/>
    </border>
    <border>
      <left style="medium">
        <color indexed="64"/>
      </left>
      <right style="medium">
        <color indexed="64"/>
      </right>
      <top style="thin">
        <color indexed="22"/>
      </top>
      <bottom style="thin">
        <color indexed="22"/>
      </bottom>
      <diagonal/>
    </border>
    <border>
      <left/>
      <right style="thin">
        <color indexed="63"/>
      </right>
      <top style="thin">
        <color indexed="61"/>
      </top>
      <bottom style="thin">
        <color indexed="22"/>
      </bottom>
      <diagonal/>
    </border>
    <border>
      <left/>
      <right style="thin">
        <color indexed="63"/>
      </right>
      <top style="thin">
        <color indexed="22"/>
      </top>
      <bottom style="thin">
        <color indexed="22"/>
      </bottom>
      <diagonal/>
    </border>
    <border>
      <left/>
      <right style="thin">
        <color indexed="63"/>
      </right>
      <top style="thin">
        <color indexed="22"/>
      </top>
      <bottom/>
      <diagonal/>
    </border>
  </borders>
  <cellStyleXfs count="27">
    <xf numFmtId="0" fontId="0" fillId="0" borderId="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0" fontId="15" fillId="0" borderId="0"/>
    <xf numFmtId="0" fontId="13" fillId="0" borderId="0"/>
    <xf numFmtId="0" fontId="52" fillId="0" borderId="0"/>
    <xf numFmtId="0" fontId="52" fillId="0" borderId="0"/>
    <xf numFmtId="0" fontId="15" fillId="0" borderId="0"/>
    <xf numFmtId="0" fontId="13" fillId="0" borderId="0"/>
    <xf numFmtId="0" fontId="15"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9" fontId="2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cellStyleXfs>
  <cellXfs count="374">
    <xf numFmtId="0" fontId="0" fillId="0" borderId="0" xfId="0"/>
    <xf numFmtId="0" fontId="0" fillId="0" borderId="1" xfId="0" applyBorder="1"/>
    <xf numFmtId="0" fontId="0" fillId="0" borderId="0" xfId="0" applyBorder="1"/>
    <xf numFmtId="0" fontId="16" fillId="0" borderId="2" xfId="11" applyFont="1" applyFill="1" applyBorder="1" applyAlignment="1">
      <alignment horizontal="center" wrapText="1"/>
    </xf>
    <xf numFmtId="164" fontId="0" fillId="0" borderId="0" xfId="26" applyNumberFormat="1" applyFont="1" applyBorder="1"/>
    <xf numFmtId="0" fontId="19" fillId="0" borderId="6" xfId="0" applyFont="1" applyBorder="1"/>
    <xf numFmtId="2" fontId="18" fillId="0" borderId="7" xfId="5" applyNumberFormat="1" applyFont="1" applyFill="1" applyBorder="1" applyAlignment="1">
      <alignment horizontal="left" indent="1"/>
    </xf>
    <xf numFmtId="0" fontId="14" fillId="0" borderId="3" xfId="0" applyFont="1" applyFill="1" applyBorder="1" applyAlignment="1">
      <alignment horizontal="center" wrapText="1"/>
    </xf>
    <xf numFmtId="2" fontId="18" fillId="0" borderId="2" xfId="0" applyNumberFormat="1" applyFont="1" applyFill="1" applyBorder="1" applyAlignment="1">
      <alignment horizontal="left" indent="1"/>
    </xf>
    <xf numFmtId="17" fontId="16" fillId="2" borderId="2" xfId="11" applyNumberFormat="1" applyFont="1" applyFill="1" applyBorder="1" applyAlignment="1">
      <alignment horizontal="center" wrapText="1"/>
    </xf>
    <xf numFmtId="17" fontId="16" fillId="2" borderId="8" xfId="11" applyNumberFormat="1" applyFont="1" applyFill="1" applyBorder="1" applyAlignment="1">
      <alignment horizontal="center" wrapText="1"/>
    </xf>
    <xf numFmtId="17" fontId="16" fillId="2" borderId="9" xfId="11" applyNumberFormat="1" applyFont="1" applyFill="1" applyBorder="1" applyAlignment="1">
      <alignment horizontal="center" wrapText="1"/>
    </xf>
    <xf numFmtId="165" fontId="0" fillId="0" borderId="0" xfId="0" applyNumberFormat="1" applyBorder="1"/>
    <xf numFmtId="0" fontId="24" fillId="0" borderId="0" xfId="0" applyFont="1" applyBorder="1"/>
    <xf numFmtId="0" fontId="24" fillId="0" borderId="0" xfId="0" applyFont="1"/>
    <xf numFmtId="17" fontId="25" fillId="2" borderId="10" xfId="11" applyNumberFormat="1" applyFont="1" applyFill="1" applyBorder="1" applyAlignment="1">
      <alignment horizontal="center" wrapText="1"/>
    </xf>
    <xf numFmtId="17" fontId="25" fillId="2" borderId="6" xfId="11" applyNumberFormat="1" applyFont="1" applyFill="1" applyBorder="1" applyAlignment="1">
      <alignment horizontal="center" wrapText="1"/>
    </xf>
    <xf numFmtId="0" fontId="23" fillId="0" borderId="11" xfId="18" applyFont="1" applyFill="1" applyBorder="1" applyAlignment="1"/>
    <xf numFmtId="9" fontId="0" fillId="0" borderId="0" xfId="23" applyFont="1" applyFill="1" applyBorder="1"/>
    <xf numFmtId="0" fontId="24" fillId="0" borderId="0" xfId="0" applyFont="1" applyFill="1" applyBorder="1"/>
    <xf numFmtId="0" fontId="24" fillId="0" borderId="0" xfId="0" applyFont="1" applyFill="1"/>
    <xf numFmtId="165" fontId="8" fillId="0" borderId="12" xfId="1" applyNumberFormat="1" applyFont="1" applyFill="1" applyBorder="1" applyAlignment="1">
      <alignment horizontal="right" vertical="top"/>
    </xf>
    <xf numFmtId="0" fontId="10" fillId="0" borderId="13" xfId="17" applyFont="1" applyFill="1" applyBorder="1" applyAlignment="1">
      <alignment horizontal="left" indent="2"/>
    </xf>
    <xf numFmtId="0" fontId="23" fillId="0" borderId="14" xfId="18" applyFont="1" applyFill="1" applyBorder="1" applyAlignment="1">
      <alignment horizontal="left"/>
    </xf>
    <xf numFmtId="0" fontId="11" fillId="0" borderId="14" xfId="17" applyFont="1" applyFill="1" applyBorder="1" applyAlignment="1">
      <alignment horizontal="left" indent="2"/>
    </xf>
    <xf numFmtId="0" fontId="10" fillId="0" borderId="14" xfId="17" applyFont="1" applyFill="1" applyBorder="1" applyAlignment="1">
      <alignment horizontal="left" indent="2"/>
    </xf>
    <xf numFmtId="0" fontId="26" fillId="0" borderId="14" xfId="17" applyFont="1" applyFill="1" applyBorder="1" applyAlignment="1">
      <alignment horizontal="left" indent="2"/>
    </xf>
    <xf numFmtId="0" fontId="9" fillId="0" borderId="14" xfId="17" applyFont="1" applyFill="1" applyBorder="1" applyAlignment="1">
      <alignment horizontal="left" indent="2"/>
    </xf>
    <xf numFmtId="17" fontId="25" fillId="2" borderId="4" xfId="11" applyNumberFormat="1" applyFont="1" applyFill="1" applyBorder="1" applyAlignment="1">
      <alignment horizontal="center" wrapText="1"/>
    </xf>
    <xf numFmtId="17" fontId="25" fillId="2" borderId="5" xfId="11" applyNumberFormat="1" applyFont="1" applyFill="1" applyBorder="1" applyAlignment="1">
      <alignment horizontal="center" wrapText="1"/>
    </xf>
    <xf numFmtId="0" fontId="11" fillId="0" borderId="0" xfId="0" applyFont="1" applyFill="1" applyBorder="1" applyAlignment="1"/>
    <xf numFmtId="164" fontId="0" fillId="0" borderId="6" xfId="26" applyNumberFormat="1" applyFont="1" applyBorder="1"/>
    <xf numFmtId="164" fontId="0" fillId="0" borderId="10" xfId="26" applyNumberFormat="1" applyFont="1" applyBorder="1"/>
    <xf numFmtId="164" fontId="0" fillId="2" borderId="10" xfId="26" applyNumberFormat="1" applyFont="1" applyFill="1" applyBorder="1"/>
    <xf numFmtId="164" fontId="0" fillId="0" borderId="15" xfId="26" applyNumberFormat="1" applyFont="1" applyBorder="1"/>
    <xf numFmtId="164" fontId="0" fillId="0" borderId="7" xfId="26" applyNumberFormat="1" applyFont="1" applyBorder="1"/>
    <xf numFmtId="164" fontId="0" fillId="2" borderId="0" xfId="26" applyNumberFormat="1" applyFont="1" applyFill="1" applyBorder="1"/>
    <xf numFmtId="164" fontId="0" fillId="0" borderId="16" xfId="26" applyNumberFormat="1" applyFont="1" applyBorder="1"/>
    <xf numFmtId="164" fontId="0" fillId="0" borderId="2" xfId="26" applyNumberFormat="1" applyFont="1" applyBorder="1"/>
    <xf numFmtId="165" fontId="23" fillId="0" borderId="11" xfId="1" applyNumberFormat="1" applyFont="1" applyBorder="1" applyAlignment="1">
      <alignment horizontal="right" vertical="top"/>
    </xf>
    <xf numFmtId="0" fontId="7" fillId="0" borderId="14" xfId="17" applyFont="1" applyFill="1" applyBorder="1" applyAlignment="1">
      <alignment horizontal="left" indent="2"/>
    </xf>
    <xf numFmtId="0" fontId="23" fillId="0" borderId="14" xfId="18" applyFont="1" applyFill="1" applyBorder="1" applyAlignment="1">
      <alignment horizontal="left" indent="2"/>
    </xf>
    <xf numFmtId="0" fontId="23" fillId="0" borderId="14" xfId="17" applyFont="1" applyFill="1" applyBorder="1" applyAlignment="1">
      <alignment horizontal="left"/>
    </xf>
    <xf numFmtId="0" fontId="10" fillId="0" borderId="14" xfId="17" applyFont="1" applyFill="1" applyBorder="1" applyAlignment="1">
      <alignment horizontal="left" indent="3"/>
    </xf>
    <xf numFmtId="0" fontId="23" fillId="0" borderId="3" xfId="18" applyFont="1" applyFill="1" applyBorder="1" applyAlignment="1">
      <alignment horizontal="left"/>
    </xf>
    <xf numFmtId="165" fontId="23" fillId="0" borderId="17" xfId="1" applyNumberFormat="1" applyFont="1" applyFill="1" applyBorder="1" applyAlignment="1">
      <alignment horizontal="right" vertical="top"/>
    </xf>
    <xf numFmtId="9" fontId="23" fillId="0" borderId="7" xfId="26" applyFont="1" applyFill="1" applyBorder="1" applyAlignment="1">
      <alignment horizontal="right" vertical="top"/>
    </xf>
    <xf numFmtId="165" fontId="23" fillId="0" borderId="12" xfId="1" applyNumberFormat="1" applyFont="1" applyFill="1" applyBorder="1" applyAlignment="1">
      <alignment horizontal="right" vertical="top"/>
    </xf>
    <xf numFmtId="165" fontId="8" fillId="0" borderId="18" xfId="1" applyNumberFormat="1" applyFont="1" applyFill="1" applyBorder="1" applyAlignment="1">
      <alignment horizontal="right" vertical="top"/>
    </xf>
    <xf numFmtId="164" fontId="23" fillId="0" borderId="4" xfId="26" applyNumberFormat="1" applyFont="1" applyFill="1" applyBorder="1" applyAlignment="1">
      <alignment horizontal="right" vertical="top"/>
    </xf>
    <xf numFmtId="164" fontId="23" fillId="0" borderId="3" xfId="26" applyNumberFormat="1" applyFont="1" applyFill="1" applyBorder="1" applyAlignment="1">
      <alignment horizontal="right" vertical="top"/>
    </xf>
    <xf numFmtId="164" fontId="23" fillId="0" borderId="0" xfId="26" applyNumberFormat="1" applyFont="1" applyFill="1" applyBorder="1" applyAlignment="1">
      <alignment horizontal="right" vertical="top"/>
    </xf>
    <xf numFmtId="164" fontId="23" fillId="0" borderId="7" xfId="26" applyNumberFormat="1" applyFont="1" applyFill="1" applyBorder="1" applyAlignment="1">
      <alignment horizontal="right" vertical="top"/>
    </xf>
    <xf numFmtId="164" fontId="23" fillId="0" borderId="10" xfId="26" applyNumberFormat="1" applyFont="1" applyBorder="1" applyAlignment="1">
      <alignment horizontal="right" vertical="top"/>
    </xf>
    <xf numFmtId="164" fontId="23" fillId="0" borderId="6" xfId="26" applyNumberFormat="1" applyFont="1" applyBorder="1" applyAlignment="1">
      <alignment horizontal="right" vertical="top"/>
    </xf>
    <xf numFmtId="0" fontId="23" fillId="2" borderId="11" xfId="11" applyFont="1" applyFill="1" applyBorder="1" applyAlignment="1">
      <alignment horizontal="center" wrapText="1"/>
    </xf>
    <xf numFmtId="17" fontId="25" fillId="2" borderId="15" xfId="11" applyNumberFormat="1" applyFont="1" applyFill="1" applyBorder="1" applyAlignment="1">
      <alignment horizontal="center" wrapText="1"/>
    </xf>
    <xf numFmtId="0" fontId="29" fillId="2" borderId="11" xfId="11" applyFont="1" applyFill="1" applyBorder="1" applyAlignment="1">
      <alignment horizontal="center" wrapText="1"/>
    </xf>
    <xf numFmtId="0" fontId="23" fillId="2" borderId="19" xfId="0" applyFont="1" applyFill="1" applyBorder="1" applyAlignment="1">
      <alignment horizontal="center" wrapText="1"/>
    </xf>
    <xf numFmtId="165" fontId="23" fillId="0" borderId="12" xfId="1" applyNumberFormat="1" applyFont="1" applyFill="1" applyBorder="1" applyAlignment="1">
      <alignment horizontal="right"/>
    </xf>
    <xf numFmtId="17" fontId="16" fillId="2" borderId="2" xfId="12" applyNumberFormat="1" applyFont="1" applyFill="1" applyBorder="1" applyAlignment="1">
      <alignment horizontal="center" wrapText="1"/>
    </xf>
    <xf numFmtId="17" fontId="16" fillId="2" borderId="9" xfId="12" applyNumberFormat="1" applyFont="1" applyFill="1" applyBorder="1" applyAlignment="1">
      <alignment horizontal="center" wrapText="1"/>
    </xf>
    <xf numFmtId="17" fontId="16" fillId="2" borderId="8" xfId="12" applyNumberFormat="1" applyFont="1" applyFill="1" applyBorder="1" applyAlignment="1">
      <alignment horizontal="center" wrapText="1"/>
    </xf>
    <xf numFmtId="165" fontId="0" fillId="0" borderId="6" xfId="4" applyNumberFormat="1" applyFont="1" applyBorder="1"/>
    <xf numFmtId="165" fontId="0" fillId="0" borderId="10" xfId="4" applyNumberFormat="1" applyFont="1" applyBorder="1"/>
    <xf numFmtId="165" fontId="0" fillId="2" borderId="10" xfId="4" applyNumberFormat="1" applyFont="1" applyFill="1" applyBorder="1"/>
    <xf numFmtId="165" fontId="0" fillId="0" borderId="15" xfId="4" applyNumberFormat="1" applyFont="1" applyBorder="1"/>
    <xf numFmtId="165" fontId="0" fillId="0" borderId="7" xfId="4" applyNumberFormat="1" applyFont="1" applyBorder="1"/>
    <xf numFmtId="165" fontId="0" fillId="0" borderId="0" xfId="4" applyNumberFormat="1" applyFont="1" applyBorder="1"/>
    <xf numFmtId="165" fontId="0" fillId="2" borderId="0" xfId="4" applyNumberFormat="1" applyFont="1" applyFill="1" applyBorder="1"/>
    <xf numFmtId="165" fontId="0" fillId="0" borderId="16" xfId="4" applyNumberFormat="1" applyFont="1" applyBorder="1"/>
    <xf numFmtId="165" fontId="0" fillId="0" borderId="0" xfId="0" applyNumberFormat="1"/>
    <xf numFmtId="164" fontId="0" fillId="0" borderId="8" xfId="26" applyNumberFormat="1" applyFont="1" applyBorder="1"/>
    <xf numFmtId="164" fontId="0" fillId="0" borderId="9" xfId="26" applyNumberFormat="1" applyFont="1" applyBorder="1"/>
    <xf numFmtId="0" fontId="6" fillId="0" borderId="0" xfId="0" applyFont="1" applyFill="1" applyBorder="1" applyAlignment="1"/>
    <xf numFmtId="0" fontId="13" fillId="0" borderId="0" xfId="0" applyFont="1" applyBorder="1"/>
    <xf numFmtId="165" fontId="0" fillId="0" borderId="2" xfId="4" applyNumberFormat="1" applyFont="1" applyBorder="1"/>
    <xf numFmtId="165" fontId="0" fillId="0" borderId="9" xfId="4" applyNumberFormat="1" applyFont="1" applyBorder="1"/>
    <xf numFmtId="165" fontId="0" fillId="2" borderId="9" xfId="4" applyNumberFormat="1" applyFont="1" applyFill="1" applyBorder="1"/>
    <xf numFmtId="165" fontId="0" fillId="0" borderId="8" xfId="4" applyNumberFormat="1" applyFont="1" applyBorder="1"/>
    <xf numFmtId="0" fontId="31" fillId="0" borderId="0" xfId="0" applyFont="1" applyBorder="1"/>
    <xf numFmtId="43" fontId="24" fillId="0" borderId="0" xfId="0" applyNumberFormat="1" applyFont="1" applyBorder="1"/>
    <xf numFmtId="0" fontId="19" fillId="0" borderId="7" xfId="0" applyFont="1" applyBorder="1"/>
    <xf numFmtId="2" fontId="18" fillId="0" borderId="7" xfId="0" applyNumberFormat="1" applyFont="1" applyFill="1" applyBorder="1" applyAlignment="1">
      <alignment horizontal="left" indent="2"/>
    </xf>
    <xf numFmtId="2" fontId="18" fillId="0" borderId="3" xfId="0" applyNumberFormat="1" applyFont="1" applyFill="1" applyBorder="1" applyAlignment="1">
      <alignment horizontal="left" indent="1"/>
    </xf>
    <xf numFmtId="0" fontId="19" fillId="0" borderId="0" xfId="0" applyFont="1" applyBorder="1"/>
    <xf numFmtId="2" fontId="18" fillId="0" borderId="0" xfId="0" applyNumberFormat="1" applyFont="1" applyFill="1" applyBorder="1" applyAlignment="1">
      <alignment horizontal="left" indent="1"/>
    </xf>
    <xf numFmtId="2" fontId="18" fillId="0" borderId="0" xfId="5" applyNumberFormat="1" applyFont="1" applyFill="1" applyBorder="1" applyAlignment="1">
      <alignment horizontal="left" indent="1"/>
    </xf>
    <xf numFmtId="2" fontId="18" fillId="0" borderId="0" xfId="0" applyNumberFormat="1" applyFont="1" applyFill="1" applyBorder="1" applyAlignment="1">
      <alignment horizontal="left" indent="2"/>
    </xf>
    <xf numFmtId="0" fontId="26" fillId="0" borderId="20" xfId="17" applyFont="1" applyFill="1" applyBorder="1" applyAlignment="1">
      <alignment horizontal="left" indent="2"/>
    </xf>
    <xf numFmtId="0" fontId="5" fillId="0" borderId="14" xfId="17" applyFont="1" applyFill="1" applyBorder="1" applyAlignment="1">
      <alignment horizontal="left" indent="2"/>
    </xf>
    <xf numFmtId="164" fontId="23" fillId="0" borderId="0" xfId="26" applyNumberFormat="1" applyFont="1" applyFill="1" applyBorder="1"/>
    <xf numFmtId="164" fontId="23" fillId="0" borderId="10" xfId="26" applyNumberFormat="1" applyFont="1" applyFill="1" applyBorder="1" applyAlignment="1">
      <alignment horizontal="right" vertical="top"/>
    </xf>
    <xf numFmtId="165" fontId="4" fillId="0" borderId="12" xfId="1" applyNumberFormat="1" applyFont="1" applyFill="1" applyBorder="1" applyAlignment="1">
      <alignment horizontal="right" vertical="top"/>
    </xf>
    <xf numFmtId="9" fontId="24" fillId="0" borderId="0" xfId="23" applyFont="1" applyBorder="1"/>
    <xf numFmtId="164" fontId="0" fillId="2" borderId="9" xfId="26" applyNumberFormat="1" applyFont="1" applyFill="1" applyBorder="1"/>
    <xf numFmtId="165" fontId="23" fillId="0" borderId="3" xfId="4" applyNumberFormat="1" applyFont="1" applyFill="1" applyBorder="1" applyAlignment="1">
      <alignment horizontal="right"/>
    </xf>
    <xf numFmtId="165" fontId="23" fillId="2" borderId="5" xfId="4" applyNumberFormat="1" applyFont="1" applyFill="1" applyBorder="1"/>
    <xf numFmtId="165" fontId="23" fillId="0" borderId="4" xfId="4" applyNumberFormat="1" applyFont="1" applyFill="1" applyBorder="1" applyAlignment="1">
      <alignment horizontal="right"/>
    </xf>
    <xf numFmtId="165" fontId="3" fillId="0" borderId="7" xfId="4" applyNumberFormat="1" applyFont="1" applyFill="1" applyBorder="1" applyAlignment="1">
      <alignment horizontal="right"/>
    </xf>
    <xf numFmtId="165" fontId="3" fillId="2" borderId="16" xfId="4" applyNumberFormat="1" applyFont="1" applyFill="1" applyBorder="1"/>
    <xf numFmtId="165" fontId="3" fillId="0" borderId="0" xfId="4" applyNumberFormat="1" applyFont="1" applyFill="1" applyBorder="1" applyAlignment="1">
      <alignment horizontal="right"/>
    </xf>
    <xf numFmtId="165" fontId="23" fillId="0" borderId="7" xfId="4" applyNumberFormat="1" applyFont="1" applyFill="1" applyBorder="1" applyAlignment="1">
      <alignment horizontal="right"/>
    </xf>
    <xf numFmtId="165" fontId="23" fillId="2" borderId="16" xfId="4" applyNumberFormat="1" applyFont="1" applyFill="1" applyBorder="1"/>
    <xf numFmtId="165" fontId="23" fillId="0" borderId="0" xfId="4" applyNumberFormat="1" applyFont="1" applyFill="1" applyBorder="1" applyAlignment="1">
      <alignment horizontal="right"/>
    </xf>
    <xf numFmtId="9" fontId="3" fillId="0" borderId="7" xfId="26" applyFont="1" applyFill="1" applyBorder="1" applyAlignment="1">
      <alignment horizontal="right" vertical="top"/>
    </xf>
    <xf numFmtId="165" fontId="3" fillId="0" borderId="2" xfId="4" applyNumberFormat="1" applyFont="1" applyFill="1" applyBorder="1" applyAlignment="1">
      <alignment horizontal="right"/>
    </xf>
    <xf numFmtId="165" fontId="3" fillId="2" borderId="8" xfId="4" applyNumberFormat="1" applyFont="1" applyFill="1" applyBorder="1"/>
    <xf numFmtId="165" fontId="23" fillId="0" borderId="6" xfId="4" applyNumberFormat="1" applyFont="1" applyBorder="1" applyAlignment="1">
      <alignment horizontal="right"/>
    </xf>
    <xf numFmtId="165" fontId="23" fillId="2" borderId="15" xfId="4" applyNumberFormat="1" applyFont="1" applyFill="1" applyBorder="1"/>
    <xf numFmtId="165" fontId="23" fillId="0" borderId="10" xfId="4" applyNumberFormat="1" applyFont="1" applyBorder="1" applyAlignment="1">
      <alignment horizontal="right"/>
    </xf>
    <xf numFmtId="164" fontId="23" fillId="2" borderId="4" xfId="4" applyNumberFormat="1" applyFont="1" applyFill="1" applyBorder="1"/>
    <xf numFmtId="164" fontId="3" fillId="0" borderId="0" xfId="26" applyNumberFormat="1" applyFont="1" applyFill="1" applyBorder="1" applyAlignment="1">
      <alignment horizontal="right" vertical="top"/>
    </xf>
    <xf numFmtId="164" fontId="3" fillId="2" borderId="0" xfId="4" applyNumberFormat="1" applyFont="1" applyFill="1" applyBorder="1"/>
    <xf numFmtId="164" fontId="3" fillId="0" borderId="7" xfId="26" applyNumberFormat="1" applyFont="1" applyFill="1" applyBorder="1" applyAlignment="1">
      <alignment horizontal="right" vertical="top"/>
    </xf>
    <xf numFmtId="164" fontId="3" fillId="0" borderId="0" xfId="26" applyNumberFormat="1" applyFont="1" applyFill="1" applyBorder="1"/>
    <xf numFmtId="164" fontId="23" fillId="2" borderId="0" xfId="4" applyNumberFormat="1" applyFont="1" applyFill="1" applyBorder="1"/>
    <xf numFmtId="164" fontId="3" fillId="0" borderId="9" xfId="26" applyNumberFormat="1" applyFont="1" applyFill="1" applyBorder="1" applyAlignment="1">
      <alignment horizontal="right" vertical="top"/>
    </xf>
    <xf numFmtId="164" fontId="3" fillId="2" borderId="9" xfId="4" applyNumberFormat="1" applyFont="1" applyFill="1" applyBorder="1"/>
    <xf numFmtId="164" fontId="23" fillId="2" borderId="10" xfId="4" applyNumberFormat="1" applyFont="1" applyFill="1" applyBorder="1"/>
    <xf numFmtId="165" fontId="23" fillId="2" borderId="4" xfId="4" applyNumberFormat="1" applyFont="1" applyFill="1" applyBorder="1" applyAlignment="1">
      <alignment horizontal="right"/>
    </xf>
    <xf numFmtId="165" fontId="3" fillId="2" borderId="0" xfId="4" applyNumberFormat="1" applyFont="1" applyFill="1" applyBorder="1" applyAlignment="1">
      <alignment horizontal="right"/>
    </xf>
    <xf numFmtId="165" fontId="23" fillId="2" borderId="0" xfId="4" applyNumberFormat="1" applyFont="1" applyFill="1" applyBorder="1" applyAlignment="1">
      <alignment horizontal="right"/>
    </xf>
    <xf numFmtId="165" fontId="23" fillId="2" borderId="10" xfId="4" applyNumberFormat="1" applyFont="1" applyFill="1" applyBorder="1" applyAlignment="1">
      <alignment horizontal="right"/>
    </xf>
    <xf numFmtId="165" fontId="23" fillId="2" borderId="5" xfId="4" applyNumberFormat="1" applyFont="1" applyFill="1" applyBorder="1" applyAlignment="1">
      <alignment horizontal="right"/>
    </xf>
    <xf numFmtId="165" fontId="3" fillId="2" borderId="16" xfId="4" applyNumberFormat="1" applyFont="1" applyFill="1" applyBorder="1" applyAlignment="1">
      <alignment horizontal="right"/>
    </xf>
    <xf numFmtId="165" fontId="23" fillId="2" borderId="16" xfId="4" applyNumberFormat="1" applyFont="1" applyFill="1" applyBorder="1" applyAlignment="1">
      <alignment horizontal="right"/>
    </xf>
    <xf numFmtId="165" fontId="3" fillId="2" borderId="8" xfId="4" applyNumberFormat="1" applyFont="1" applyFill="1" applyBorder="1" applyAlignment="1">
      <alignment horizontal="right"/>
    </xf>
    <xf numFmtId="165" fontId="23" fillId="2" borderId="15" xfId="4" applyNumberFormat="1" applyFont="1" applyFill="1" applyBorder="1" applyAlignment="1">
      <alignment horizontal="right"/>
    </xf>
    <xf numFmtId="9" fontId="3" fillId="2" borderId="0" xfId="26" applyFont="1" applyFill="1" applyBorder="1" applyAlignment="1">
      <alignment horizontal="right" vertical="top"/>
    </xf>
    <xf numFmtId="9" fontId="23" fillId="2" borderId="0" xfId="26" applyFont="1" applyFill="1" applyBorder="1" applyAlignment="1">
      <alignment horizontal="right" vertical="top"/>
    </xf>
    <xf numFmtId="9" fontId="23" fillId="2" borderId="9" xfId="26" applyFont="1" applyFill="1" applyBorder="1" applyAlignment="1">
      <alignment horizontal="right" vertical="top"/>
    </xf>
    <xf numFmtId="164" fontId="23" fillId="2" borderId="3" xfId="26" applyNumberFormat="1" applyFont="1" applyFill="1" applyBorder="1" applyAlignment="1">
      <alignment horizontal="right" vertical="top"/>
    </xf>
    <xf numFmtId="164" fontId="3" fillId="2" borderId="7" xfId="26" applyNumberFormat="1" applyFont="1" applyFill="1" applyBorder="1" applyAlignment="1">
      <alignment horizontal="right" vertical="top"/>
    </xf>
    <xf numFmtId="164" fontId="23" fillId="2" borderId="7" xfId="26" applyNumberFormat="1" applyFont="1" applyFill="1" applyBorder="1" applyAlignment="1">
      <alignment horizontal="right" vertical="top"/>
    </xf>
    <xf numFmtId="164" fontId="23" fillId="2" borderId="6" xfId="26" applyNumberFormat="1" applyFont="1" applyFill="1" applyBorder="1" applyAlignment="1">
      <alignment horizontal="right" vertical="top"/>
    </xf>
    <xf numFmtId="0" fontId="2" fillId="0" borderId="0" xfId="0" applyFont="1" applyFill="1" applyBorder="1" applyAlignment="1"/>
    <xf numFmtId="0" fontId="39" fillId="0" borderId="0" xfId="0" applyFont="1" applyBorder="1"/>
    <xf numFmtId="165" fontId="39" fillId="0" borderId="0" xfId="0" applyNumberFormat="1" applyFont="1" applyBorder="1"/>
    <xf numFmtId="0" fontId="39" fillId="0" borderId="0" xfId="0" applyFont="1" applyAlignment="1">
      <alignment wrapText="1"/>
    </xf>
    <xf numFmtId="0" fontId="40" fillId="0" borderId="3" xfId="0" applyFont="1" applyFill="1" applyBorder="1" applyAlignment="1">
      <alignment horizontal="center" wrapText="1"/>
    </xf>
    <xf numFmtId="0" fontId="42" fillId="0" borderId="2" xfId="11" applyFont="1" applyFill="1" applyBorder="1" applyAlignment="1">
      <alignment horizontal="center" wrapText="1"/>
    </xf>
    <xf numFmtId="17" fontId="42" fillId="2" borderId="2" xfId="11" applyNumberFormat="1" applyFont="1" applyFill="1" applyBorder="1" applyAlignment="1">
      <alignment horizontal="center" wrapText="1"/>
    </xf>
    <xf numFmtId="17" fontId="42" fillId="2" borderId="9" xfId="11" applyNumberFormat="1" applyFont="1" applyFill="1" applyBorder="1" applyAlignment="1">
      <alignment horizontal="center" wrapText="1"/>
    </xf>
    <xf numFmtId="17" fontId="42" fillId="2" borderId="8" xfId="11" applyNumberFormat="1" applyFont="1" applyFill="1" applyBorder="1" applyAlignment="1">
      <alignment horizontal="center" wrapText="1"/>
    </xf>
    <xf numFmtId="0" fontId="43" fillId="0" borderId="6" xfId="0" applyFont="1" applyBorder="1"/>
    <xf numFmtId="165" fontId="44" fillId="0" borderId="6" xfId="4" applyNumberFormat="1" applyFont="1" applyBorder="1"/>
    <xf numFmtId="165" fontId="44" fillId="0" borderId="10" xfId="4" applyNumberFormat="1" applyFont="1" applyBorder="1"/>
    <xf numFmtId="165" fontId="44" fillId="2" borderId="10" xfId="4" applyNumberFormat="1" applyFont="1" applyFill="1" applyBorder="1"/>
    <xf numFmtId="165" fontId="44" fillId="0" borderId="15" xfId="4" applyNumberFormat="1" applyFont="1" applyBorder="1"/>
    <xf numFmtId="9" fontId="44" fillId="0" borderId="6" xfId="26" applyNumberFormat="1" applyFont="1" applyBorder="1"/>
    <xf numFmtId="9" fontId="44" fillId="0" borderId="10" xfId="26" applyNumberFormat="1" applyFont="1" applyBorder="1"/>
    <xf numFmtId="9" fontId="44" fillId="2" borderId="10" xfId="26" applyNumberFormat="1" applyFont="1" applyFill="1" applyBorder="1"/>
    <xf numFmtId="9" fontId="44" fillId="0" borderId="15" xfId="26" applyNumberFormat="1" applyFont="1" applyBorder="1"/>
    <xf numFmtId="2" fontId="26" fillId="0" borderId="0" xfId="0" applyNumberFormat="1" applyFont="1" applyFill="1" applyBorder="1" applyAlignment="1">
      <alignment horizontal="left" indent="1"/>
    </xf>
    <xf numFmtId="165" fontId="44" fillId="0" borderId="7" xfId="4" applyNumberFormat="1" applyFont="1" applyBorder="1"/>
    <xf numFmtId="165" fontId="44" fillId="0" borderId="0" xfId="4" applyNumberFormat="1" applyFont="1" applyBorder="1"/>
    <xf numFmtId="165" fontId="44" fillId="2" borderId="0" xfId="4" applyNumberFormat="1" applyFont="1" applyFill="1" applyBorder="1"/>
    <xf numFmtId="9" fontId="44" fillId="0" borderId="7" xfId="26" applyNumberFormat="1" applyFont="1" applyBorder="1"/>
    <xf numFmtId="9" fontId="44" fillId="0" borderId="0" xfId="26" applyNumberFormat="1" applyFont="1" applyBorder="1"/>
    <xf numFmtId="9" fontId="44" fillId="2" borderId="0" xfId="26" applyNumberFormat="1" applyFont="1" applyFill="1" applyBorder="1"/>
    <xf numFmtId="9" fontId="44" fillId="0" borderId="16" xfId="26" applyNumberFormat="1" applyFont="1" applyBorder="1"/>
    <xf numFmtId="0" fontId="43" fillId="0" borderId="0" xfId="0" applyFont="1" applyBorder="1"/>
    <xf numFmtId="165" fontId="44" fillId="0" borderId="16" xfId="4" applyNumberFormat="1" applyFont="1" applyBorder="1"/>
    <xf numFmtId="2" fontId="26" fillId="0" borderId="0" xfId="5" applyNumberFormat="1" applyFont="1" applyFill="1" applyBorder="1" applyAlignment="1">
      <alignment horizontal="left" indent="1"/>
    </xf>
    <xf numFmtId="2" fontId="26" fillId="0" borderId="0" xfId="0" applyNumberFormat="1" applyFont="1" applyFill="1" applyBorder="1" applyAlignment="1">
      <alignment horizontal="left" indent="2"/>
    </xf>
    <xf numFmtId="2" fontId="26" fillId="0" borderId="3" xfId="0" applyNumberFormat="1" applyFont="1" applyFill="1" applyBorder="1" applyAlignment="1">
      <alignment horizontal="left" indent="1"/>
    </xf>
    <xf numFmtId="2" fontId="26" fillId="0" borderId="7" xfId="5" applyNumberFormat="1" applyFont="1" applyFill="1" applyBorder="1" applyAlignment="1">
      <alignment horizontal="left" indent="1"/>
    </xf>
    <xf numFmtId="2" fontId="26" fillId="0" borderId="7" xfId="0" applyNumberFormat="1" applyFont="1" applyFill="1" applyBorder="1" applyAlignment="1">
      <alignment horizontal="left" indent="2"/>
    </xf>
    <xf numFmtId="2" fontId="26" fillId="0" borderId="2" xfId="0" applyNumberFormat="1" applyFont="1" applyFill="1" applyBorder="1" applyAlignment="1">
      <alignment horizontal="left" indent="1"/>
    </xf>
    <xf numFmtId="165" fontId="44" fillId="0" borderId="2" xfId="4" applyNumberFormat="1" applyFont="1" applyBorder="1"/>
    <xf numFmtId="165" fontId="44" fillId="0" borderId="9" xfId="4" applyNumberFormat="1" applyFont="1" applyBorder="1"/>
    <xf numFmtId="165" fontId="44" fillId="2" borderId="9" xfId="4" applyNumberFormat="1" applyFont="1" applyFill="1" applyBorder="1"/>
    <xf numFmtId="165" fontId="44" fillId="0" borderId="8" xfId="4" applyNumberFormat="1" applyFont="1" applyBorder="1"/>
    <xf numFmtId="9" fontId="44" fillId="0" borderId="2" xfId="26" applyNumberFormat="1" applyFont="1" applyBorder="1"/>
    <xf numFmtId="9" fontId="44" fillId="0" borderId="9" xfId="26" applyNumberFormat="1" applyFont="1" applyBorder="1"/>
    <xf numFmtId="9" fontId="44" fillId="2" borderId="9" xfId="26" applyNumberFormat="1" applyFont="1" applyFill="1" applyBorder="1"/>
    <xf numFmtId="9" fontId="44" fillId="0" borderId="8" xfId="26" applyNumberFormat="1" applyFont="1" applyBorder="1"/>
    <xf numFmtId="0" fontId="42" fillId="0" borderId="2" xfId="12" applyFont="1" applyFill="1" applyBorder="1" applyAlignment="1">
      <alignment horizontal="center" wrapText="1"/>
    </xf>
    <xf numFmtId="17" fontId="42" fillId="2" borderId="2" xfId="12" applyNumberFormat="1" applyFont="1" applyFill="1" applyBorder="1" applyAlignment="1">
      <alignment horizontal="center" wrapText="1"/>
    </xf>
    <xf numFmtId="17" fontId="42" fillId="2" borderId="9" xfId="12" applyNumberFormat="1" applyFont="1" applyFill="1" applyBorder="1" applyAlignment="1">
      <alignment horizontal="center" wrapText="1"/>
    </xf>
    <xf numFmtId="17" fontId="42" fillId="2" borderId="8" xfId="12" applyNumberFormat="1" applyFont="1" applyFill="1" applyBorder="1" applyAlignment="1">
      <alignment horizontal="center" wrapText="1"/>
    </xf>
    <xf numFmtId="164" fontId="44" fillId="0" borderId="6" xfId="26" applyNumberFormat="1" applyFont="1" applyBorder="1"/>
    <xf numFmtId="164" fontId="44" fillId="0" borderId="10" xfId="26" applyNumberFormat="1" applyFont="1" applyBorder="1"/>
    <xf numFmtId="164" fontId="44" fillId="2" borderId="10" xfId="26" applyNumberFormat="1" applyFont="1" applyFill="1" applyBorder="1"/>
    <xf numFmtId="164" fontId="44" fillId="0" borderId="15" xfId="26" applyNumberFormat="1" applyFont="1" applyBorder="1"/>
    <xf numFmtId="164" fontId="44" fillId="0" borderId="7" xfId="26" applyNumberFormat="1" applyFont="1" applyBorder="1"/>
    <xf numFmtId="164" fontId="44" fillId="0" borderId="0" xfId="26" applyNumberFormat="1" applyFont="1" applyBorder="1"/>
    <xf numFmtId="164" fontId="44" fillId="2" borderId="0" xfId="26" applyNumberFormat="1" applyFont="1" applyFill="1" applyBorder="1"/>
    <xf numFmtId="164" fontId="44" fillId="0" borderId="16" xfId="26" applyNumberFormat="1" applyFont="1" applyBorder="1"/>
    <xf numFmtId="0" fontId="46" fillId="0" borderId="6" xfId="0" applyFont="1" applyBorder="1"/>
    <xf numFmtId="9" fontId="44" fillId="0" borderId="15" xfId="26" applyFont="1" applyBorder="1" applyAlignment="1">
      <alignment horizontal="right"/>
    </xf>
    <xf numFmtId="9" fontId="44" fillId="0" borderId="16" xfId="26" applyFont="1" applyBorder="1" applyAlignment="1">
      <alignment horizontal="right"/>
    </xf>
    <xf numFmtId="164" fontId="44" fillId="0" borderId="2" xfId="26" applyNumberFormat="1" applyFont="1" applyBorder="1"/>
    <xf numFmtId="164" fontId="44" fillId="0" borderId="9" xfId="26" applyNumberFormat="1" applyFont="1" applyBorder="1"/>
    <xf numFmtId="164" fontId="44" fillId="2" borderId="9" xfId="26" applyNumberFormat="1" applyFont="1" applyFill="1" applyBorder="1"/>
    <xf numFmtId="164" fontId="44" fillId="0" borderId="8" xfId="26" applyNumberFormat="1" applyFont="1" applyBorder="1"/>
    <xf numFmtId="0" fontId="46" fillId="0" borderId="11" xfId="0" applyFont="1" applyBorder="1"/>
    <xf numFmtId="9" fontId="44" fillId="0" borderId="15" xfId="26" applyNumberFormat="1" applyFont="1" applyBorder="1" applyAlignment="1">
      <alignment horizontal="right"/>
    </xf>
    <xf numFmtId="9" fontId="44" fillId="0" borderId="16" xfId="26" applyNumberFormat="1" applyFont="1" applyBorder="1" applyAlignment="1">
      <alignment horizontal="right"/>
    </xf>
    <xf numFmtId="43" fontId="0" fillId="0" borderId="0" xfId="0" applyNumberFormat="1" applyBorder="1"/>
    <xf numFmtId="43" fontId="39" fillId="0" borderId="0" xfId="0" applyNumberFormat="1" applyFont="1" applyBorder="1"/>
    <xf numFmtId="0" fontId="2" fillId="0" borderId="14" xfId="18" applyFont="1" applyFill="1" applyBorder="1" applyAlignment="1">
      <alignment horizontal="left" indent="1"/>
    </xf>
    <xf numFmtId="165" fontId="24" fillId="0" borderId="0" xfId="0" applyNumberFormat="1" applyFont="1" applyBorder="1"/>
    <xf numFmtId="0" fontId="13" fillId="0" borderId="0" xfId="12"/>
    <xf numFmtId="0" fontId="34" fillId="0" borderId="0" xfId="12" applyFont="1" applyBorder="1" applyAlignment="1">
      <alignment horizontal="center" wrapText="1"/>
    </xf>
    <xf numFmtId="0" fontId="2" fillId="0" borderId="21" xfId="16" applyFont="1" applyFill="1" applyBorder="1" applyAlignment="1">
      <alignment horizontal="left"/>
    </xf>
    <xf numFmtId="165" fontId="2" fillId="0" borderId="7" xfId="4" applyNumberFormat="1" applyFont="1" applyFill="1" applyBorder="1" applyAlignment="1">
      <alignment horizontal="right"/>
    </xf>
    <xf numFmtId="165" fontId="2" fillId="0" borderId="0" xfId="4" applyNumberFormat="1" applyFont="1" applyFill="1" applyBorder="1" applyAlignment="1">
      <alignment horizontal="right"/>
    </xf>
    <xf numFmtId="165" fontId="2" fillId="2" borderId="0" xfId="4" applyNumberFormat="1" applyFont="1" applyFill="1" applyBorder="1" applyAlignment="1">
      <alignment horizontal="right"/>
    </xf>
    <xf numFmtId="165" fontId="2" fillId="0" borderId="16" xfId="4" applyNumberFormat="1" applyFont="1" applyFill="1" applyBorder="1" applyAlignment="1">
      <alignment horizontal="right"/>
    </xf>
    <xf numFmtId="9" fontId="2" fillId="0" borderId="7" xfId="26" applyFont="1" applyFill="1" applyBorder="1" applyAlignment="1">
      <alignment horizontal="right"/>
    </xf>
    <xf numFmtId="9" fontId="2" fillId="0" borderId="0" xfId="26" applyFont="1" applyFill="1" applyBorder="1" applyAlignment="1">
      <alignment horizontal="right"/>
    </xf>
    <xf numFmtId="9" fontId="2" fillId="2" borderId="0" xfId="26" applyFont="1" applyFill="1" applyBorder="1" applyAlignment="1">
      <alignment horizontal="right"/>
    </xf>
    <xf numFmtId="9" fontId="2" fillId="0" borderId="16" xfId="26" applyFont="1" applyFill="1" applyBorder="1" applyAlignment="1">
      <alignment horizontal="right"/>
    </xf>
    <xf numFmtId="164" fontId="2" fillId="0" borderId="0" xfId="26" applyNumberFormat="1" applyFont="1" applyFill="1" applyBorder="1" applyAlignment="1"/>
    <xf numFmtId="165" fontId="2" fillId="0" borderId="0" xfId="4" applyNumberFormat="1" applyFont="1" applyAlignment="1"/>
    <xf numFmtId="166" fontId="48" fillId="0" borderId="22" xfId="20" applyNumberFormat="1" applyFont="1" applyBorder="1" applyAlignment="1">
      <alignment horizontal="right" vertical="top"/>
    </xf>
    <xf numFmtId="165" fontId="2" fillId="0" borderId="7" xfId="4" applyNumberFormat="1" applyFont="1" applyBorder="1" applyAlignment="1"/>
    <xf numFmtId="165" fontId="2" fillId="0" borderId="0" xfId="4" applyNumberFormat="1" applyFont="1" applyBorder="1" applyAlignment="1"/>
    <xf numFmtId="166" fontId="48" fillId="0" borderId="23" xfId="20" applyNumberFormat="1" applyFont="1" applyBorder="1" applyAlignment="1">
      <alignment horizontal="right" vertical="top"/>
    </xf>
    <xf numFmtId="165" fontId="2" fillId="0" borderId="16" xfId="4" applyNumberFormat="1" applyFont="1" applyBorder="1" applyAlignment="1"/>
    <xf numFmtId="166" fontId="48" fillId="0" borderId="24" xfId="20" applyNumberFormat="1" applyFont="1" applyBorder="1" applyAlignment="1">
      <alignment horizontal="right" vertical="top"/>
    </xf>
    <xf numFmtId="0" fontId="2" fillId="0" borderId="11" xfId="16" applyFont="1" applyFill="1" applyBorder="1" applyAlignment="1"/>
    <xf numFmtId="165" fontId="2" fillId="0" borderId="10" xfId="4" applyNumberFormat="1" applyFont="1" applyBorder="1" applyAlignment="1"/>
    <xf numFmtId="165" fontId="2" fillId="2" borderId="10" xfId="4" applyNumberFormat="1" applyFont="1" applyFill="1" applyBorder="1" applyAlignment="1"/>
    <xf numFmtId="165" fontId="2" fillId="0" borderId="6" xfId="4" applyNumberFormat="1" applyFont="1" applyBorder="1" applyAlignment="1"/>
    <xf numFmtId="165" fontId="2" fillId="0" borderId="15" xfId="4" applyNumberFormat="1" applyFont="1" applyBorder="1" applyAlignment="1"/>
    <xf numFmtId="164" fontId="2" fillId="0" borderId="0" xfId="26" applyNumberFormat="1" applyFont="1" applyBorder="1" applyAlignment="1"/>
    <xf numFmtId="0" fontId="24" fillId="2" borderId="10" xfId="12" applyFont="1" applyFill="1" applyBorder="1"/>
    <xf numFmtId="0" fontId="2" fillId="0" borderId="0" xfId="16" applyFont="1" applyFill="1" applyBorder="1" applyAlignment="1"/>
    <xf numFmtId="0" fontId="24" fillId="2" borderId="0" xfId="12" applyFont="1" applyFill="1" applyBorder="1"/>
    <xf numFmtId="2" fontId="18" fillId="0" borderId="0" xfId="12" applyNumberFormat="1" applyFont="1" applyFill="1" applyBorder="1" applyAlignment="1">
      <alignment horizontal="left"/>
    </xf>
    <xf numFmtId="0" fontId="13" fillId="0" borderId="0" xfId="12" applyFont="1" applyBorder="1"/>
    <xf numFmtId="166" fontId="48" fillId="0" borderId="22" xfId="19" applyNumberFormat="1" applyFont="1" applyBorder="1" applyAlignment="1">
      <alignment horizontal="right" vertical="top"/>
    </xf>
    <xf numFmtId="166" fontId="48" fillId="0" borderId="23" xfId="19" applyNumberFormat="1" applyFont="1" applyBorder="1" applyAlignment="1">
      <alignment horizontal="right" vertical="top"/>
    </xf>
    <xf numFmtId="166" fontId="48" fillId="0" borderId="24" xfId="19" applyNumberFormat="1" applyFont="1" applyBorder="1" applyAlignment="1">
      <alignment horizontal="right" vertical="top"/>
    </xf>
    <xf numFmtId="9" fontId="2" fillId="0" borderId="10" xfId="26" applyNumberFormat="1" applyFont="1" applyBorder="1" applyAlignment="1">
      <alignment horizontal="right"/>
    </xf>
    <xf numFmtId="9" fontId="2" fillId="0" borderId="6" xfId="26" applyNumberFormat="1" applyFont="1" applyBorder="1" applyAlignment="1">
      <alignment horizontal="right"/>
    </xf>
    <xf numFmtId="9" fontId="2" fillId="0" borderId="15" xfId="26" applyNumberFormat="1" applyFont="1" applyBorder="1" applyAlignment="1">
      <alignment horizontal="right"/>
    </xf>
    <xf numFmtId="165" fontId="26" fillId="0" borderId="0" xfId="4" applyNumberFormat="1" applyFont="1" applyAlignment="1"/>
    <xf numFmtId="0" fontId="13" fillId="0" borderId="0" xfId="19"/>
    <xf numFmtId="0" fontId="13" fillId="0" borderId="0" xfId="12" applyFont="1"/>
    <xf numFmtId="166" fontId="48" fillId="0" borderId="22" xfId="21" applyNumberFormat="1" applyFont="1" applyBorder="1" applyAlignment="1">
      <alignment horizontal="right" vertical="top"/>
    </xf>
    <xf numFmtId="166" fontId="48" fillId="0" borderId="23" xfId="21" applyNumberFormat="1" applyFont="1" applyBorder="1" applyAlignment="1">
      <alignment horizontal="right" vertical="top"/>
    </xf>
    <xf numFmtId="166" fontId="48" fillId="0" borderId="24" xfId="21" applyNumberFormat="1" applyFont="1" applyBorder="1" applyAlignment="1">
      <alignment horizontal="right" vertical="top"/>
    </xf>
    <xf numFmtId="0" fontId="13" fillId="0" borderId="0" xfId="21"/>
    <xf numFmtId="166" fontId="48" fillId="0" borderId="22" xfId="22" applyNumberFormat="1" applyFont="1" applyBorder="1" applyAlignment="1">
      <alignment horizontal="right" vertical="top"/>
    </xf>
    <xf numFmtId="166" fontId="48" fillId="0" borderId="23" xfId="22" applyNumberFormat="1" applyFont="1" applyBorder="1" applyAlignment="1">
      <alignment horizontal="right" vertical="top"/>
    </xf>
    <xf numFmtId="166" fontId="48" fillId="0" borderId="24" xfId="22" applyNumberFormat="1" applyFont="1" applyBorder="1" applyAlignment="1">
      <alignment horizontal="right" vertical="top"/>
    </xf>
    <xf numFmtId="0" fontId="20" fillId="0" borderId="0" xfId="12" applyFont="1" applyFill="1" applyBorder="1" applyAlignment="1">
      <alignment horizontal="center" wrapText="1"/>
    </xf>
    <xf numFmtId="17" fontId="20" fillId="0" borderId="0" xfId="12" applyNumberFormat="1" applyFont="1" applyFill="1" applyBorder="1" applyAlignment="1">
      <alignment horizontal="center" wrapText="1"/>
    </xf>
    <xf numFmtId="17" fontId="16" fillId="0" borderId="0" xfId="12" applyNumberFormat="1" applyFont="1" applyFill="1" applyBorder="1" applyAlignment="1">
      <alignment horizontal="center" wrapText="1"/>
    </xf>
    <xf numFmtId="2" fontId="46" fillId="0" borderId="6" xfId="0" applyNumberFormat="1" applyFont="1" applyFill="1" applyBorder="1" applyAlignment="1">
      <alignment horizontal="left"/>
    </xf>
    <xf numFmtId="2" fontId="44" fillId="0" borderId="7" xfId="6" applyNumberFormat="1" applyFont="1" applyFill="1" applyBorder="1" applyAlignment="1">
      <alignment horizontal="left"/>
    </xf>
    <xf numFmtId="2" fontId="44" fillId="0" borderId="7" xfId="0" applyNumberFormat="1" applyFont="1" applyFill="1" applyBorder="1" applyAlignment="1">
      <alignment horizontal="left"/>
    </xf>
    <xf numFmtId="2" fontId="44" fillId="0" borderId="2" xfId="0" applyNumberFormat="1" applyFont="1" applyFill="1" applyBorder="1" applyAlignment="1">
      <alignment horizontal="left"/>
    </xf>
    <xf numFmtId="2" fontId="44" fillId="0" borderId="12" xfId="6" applyNumberFormat="1" applyFont="1" applyFill="1" applyBorder="1" applyAlignment="1">
      <alignment horizontal="left"/>
    </xf>
    <xf numFmtId="2" fontId="44" fillId="0" borderId="12" xfId="0" applyNumberFormat="1" applyFont="1" applyFill="1" applyBorder="1" applyAlignment="1">
      <alignment horizontal="left"/>
    </xf>
    <xf numFmtId="2" fontId="46" fillId="0" borderId="11" xfId="0" applyNumberFormat="1" applyFont="1" applyFill="1" applyBorder="1" applyAlignment="1">
      <alignment horizontal="left"/>
    </xf>
    <xf numFmtId="2" fontId="44" fillId="0" borderId="18" xfId="0" applyNumberFormat="1" applyFont="1" applyFill="1" applyBorder="1" applyAlignment="1">
      <alignment horizontal="left"/>
    </xf>
    <xf numFmtId="0" fontId="50" fillId="2" borderId="11" xfId="12" applyFont="1" applyFill="1" applyBorder="1" applyAlignment="1">
      <alignment horizontal="center" wrapText="1"/>
    </xf>
    <xf numFmtId="17" fontId="17" fillId="2" borderId="9" xfId="12" applyNumberFormat="1" applyFont="1" applyFill="1" applyBorder="1" applyAlignment="1">
      <alignment horizontal="center" wrapText="1"/>
    </xf>
    <xf numFmtId="17" fontId="17" fillId="2" borderId="2" xfId="12" applyNumberFormat="1" applyFont="1" applyFill="1" applyBorder="1" applyAlignment="1">
      <alignment horizontal="center" wrapText="1"/>
    </xf>
    <xf numFmtId="17" fontId="17" fillId="2" borderId="8" xfId="12" applyNumberFormat="1" applyFont="1" applyFill="1" applyBorder="1" applyAlignment="1">
      <alignment horizontal="center" wrapText="1"/>
    </xf>
    <xf numFmtId="0" fontId="50" fillId="0" borderId="16" xfId="12" applyFont="1" applyBorder="1"/>
    <xf numFmtId="0" fontId="50" fillId="0" borderId="8" xfId="12" applyFont="1" applyBorder="1"/>
    <xf numFmtId="165" fontId="1" fillId="2" borderId="10" xfId="4" applyNumberFormat="1" applyFont="1" applyFill="1" applyBorder="1" applyAlignment="1"/>
    <xf numFmtId="0" fontId="1" fillId="0" borderId="14" xfId="17" applyFont="1" applyFill="1" applyBorder="1" applyAlignment="1">
      <alignment horizontal="left" indent="2"/>
    </xf>
    <xf numFmtId="9" fontId="1" fillId="2" borderId="10" xfId="26" applyNumberFormat="1" applyFont="1" applyFill="1" applyBorder="1" applyAlignment="1">
      <alignment horizontal="right"/>
    </xf>
    <xf numFmtId="0" fontId="53" fillId="0" borderId="0" xfId="0" applyFont="1"/>
    <xf numFmtId="164" fontId="2" fillId="2" borderId="0" xfId="26" applyNumberFormat="1" applyFont="1" applyFill="1" applyBorder="1" applyAlignment="1">
      <alignment horizontal="right"/>
    </xf>
    <xf numFmtId="164" fontId="2" fillId="2" borderId="10" xfId="26" applyNumberFormat="1" applyFont="1" applyFill="1" applyBorder="1" applyAlignment="1"/>
    <xf numFmtId="164" fontId="2" fillId="0" borderId="7" xfId="26" applyNumberFormat="1" applyFont="1" applyFill="1" applyBorder="1" applyAlignment="1">
      <alignment horizontal="right"/>
    </xf>
    <xf numFmtId="164" fontId="2" fillId="0" borderId="0" xfId="26" applyNumberFormat="1" applyFont="1" applyFill="1" applyBorder="1" applyAlignment="1">
      <alignment horizontal="right"/>
    </xf>
    <xf numFmtId="164" fontId="2" fillId="0" borderId="6" xfId="26" applyNumberFormat="1" applyFont="1" applyBorder="1" applyAlignment="1"/>
    <xf numFmtId="164" fontId="2" fillId="0" borderId="10" xfId="26" applyNumberFormat="1" applyFont="1" applyBorder="1" applyAlignment="1"/>
    <xf numFmtId="164" fontId="2" fillId="0" borderId="16" xfId="26" applyNumberFormat="1" applyFont="1" applyFill="1" applyBorder="1" applyAlignment="1">
      <alignment horizontal="right"/>
    </xf>
    <xf numFmtId="164" fontId="2" fillId="0" borderId="15" xfId="26" applyNumberFormat="1" applyFont="1" applyBorder="1" applyAlignment="1"/>
    <xf numFmtId="165" fontId="0" fillId="3" borderId="10" xfId="4" applyNumberFormat="1" applyFont="1" applyFill="1" applyBorder="1"/>
    <xf numFmtId="164" fontId="0" fillId="3" borderId="10" xfId="26" applyNumberFormat="1" applyFont="1" applyFill="1" applyBorder="1"/>
    <xf numFmtId="165" fontId="0" fillId="3" borderId="0" xfId="4" applyNumberFormat="1" applyFont="1" applyFill="1" applyBorder="1"/>
    <xf numFmtId="164" fontId="0" fillId="3" borderId="0" xfId="26" applyNumberFormat="1" applyFont="1" applyFill="1" applyBorder="1"/>
    <xf numFmtId="165" fontId="54" fillId="0" borderId="6" xfId="4" applyNumberFormat="1" applyFont="1" applyBorder="1"/>
    <xf numFmtId="165" fontId="54" fillId="0" borderId="10" xfId="4" applyNumberFormat="1" applyFont="1" applyBorder="1"/>
    <xf numFmtId="165" fontId="54" fillId="3" borderId="10" xfId="4" applyNumberFormat="1" applyFont="1" applyFill="1" applyBorder="1"/>
    <xf numFmtId="165" fontId="54" fillId="0" borderId="15" xfId="4" applyNumberFormat="1" applyFont="1" applyBorder="1"/>
    <xf numFmtId="9" fontId="54" fillId="0" borderId="6" xfId="26" applyNumberFormat="1" applyFont="1" applyBorder="1"/>
    <xf numFmtId="9" fontId="54" fillId="0" borderId="10" xfId="26" applyNumberFormat="1" applyFont="1" applyBorder="1"/>
    <xf numFmtId="9" fontId="54" fillId="3" borderId="10" xfId="26" applyNumberFormat="1" applyFont="1" applyFill="1" applyBorder="1"/>
    <xf numFmtId="9" fontId="54" fillId="0" borderId="15" xfId="26" applyNumberFormat="1" applyFont="1" applyBorder="1"/>
    <xf numFmtId="165" fontId="54" fillId="0" borderId="7" xfId="4" applyNumberFormat="1" applyFont="1" applyBorder="1"/>
    <xf numFmtId="165" fontId="54" fillId="0" borderId="0" xfId="4" applyNumberFormat="1" applyFont="1" applyBorder="1"/>
    <xf numFmtId="165" fontId="54" fillId="3" borderId="0" xfId="4" applyNumberFormat="1" applyFont="1" applyFill="1" applyBorder="1"/>
    <xf numFmtId="9" fontId="54" fillId="0" borderId="7" xfId="26" applyNumberFormat="1" applyFont="1" applyBorder="1"/>
    <xf numFmtId="9" fontId="54" fillId="0" borderId="0" xfId="26" applyNumberFormat="1" applyFont="1" applyBorder="1"/>
    <xf numFmtId="9" fontId="54" fillId="3" borderId="0" xfId="26" applyNumberFormat="1" applyFont="1" applyFill="1" applyBorder="1"/>
    <xf numFmtId="9" fontId="54" fillId="0" borderId="16" xfId="26" applyNumberFormat="1" applyFont="1" applyBorder="1"/>
    <xf numFmtId="165" fontId="54" fillId="0" borderId="16" xfId="4" applyNumberFormat="1" applyFont="1" applyBorder="1"/>
    <xf numFmtId="17" fontId="35" fillId="2" borderId="6" xfId="0" applyNumberFormat="1" applyFont="1" applyFill="1" applyBorder="1" applyAlignment="1">
      <alignment horizontal="center" wrapText="1"/>
    </xf>
    <xf numFmtId="0" fontId="35" fillId="0" borderId="10" xfId="0" applyFont="1" applyBorder="1" applyAlignment="1">
      <alignment horizontal="center" wrapText="1"/>
    </xf>
    <xf numFmtId="0" fontId="35" fillId="0" borderId="15" xfId="0" applyFont="1" applyBorder="1" applyAlignment="1">
      <alignment horizontal="center" wrapText="1"/>
    </xf>
    <xf numFmtId="0" fontId="14" fillId="0" borderId="2" xfId="0" applyFont="1" applyFill="1" applyBorder="1" applyAlignment="1">
      <alignment horizontal="center" wrapText="1"/>
    </xf>
    <xf numFmtId="0" fontId="14" fillId="0" borderId="9" xfId="0" applyFont="1" applyFill="1" applyBorder="1" applyAlignment="1">
      <alignment horizontal="center" wrapText="1"/>
    </xf>
    <xf numFmtId="0" fontId="0" fillId="0" borderId="9" xfId="0" applyBorder="1" applyAlignment="1"/>
    <xf numFmtId="2" fontId="36" fillId="0" borderId="3" xfId="0" applyNumberFormat="1" applyFont="1" applyFill="1" applyBorder="1" applyAlignment="1">
      <alignment wrapText="1"/>
    </xf>
    <xf numFmtId="0" fontId="37" fillId="0" borderId="4" xfId="0" applyFont="1" applyBorder="1" applyAlignment="1">
      <alignment wrapText="1"/>
    </xf>
    <xf numFmtId="17" fontId="41" fillId="2" borderId="6" xfId="0" applyNumberFormat="1" applyFont="1" applyFill="1" applyBorder="1" applyAlignment="1">
      <alignment horizontal="center" wrapText="1"/>
    </xf>
    <xf numFmtId="17" fontId="41" fillId="2" borderId="10" xfId="0" applyNumberFormat="1" applyFont="1" applyFill="1" applyBorder="1" applyAlignment="1">
      <alignment horizontal="center" wrapText="1"/>
    </xf>
    <xf numFmtId="17" fontId="41" fillId="2" borderId="15" xfId="0" applyNumberFormat="1" applyFont="1" applyFill="1" applyBorder="1" applyAlignment="1">
      <alignment horizontal="center" wrapText="1"/>
    </xf>
    <xf numFmtId="0" fontId="41" fillId="0" borderId="10" xfId="0" applyFont="1" applyBorder="1" applyAlignment="1">
      <alignment horizontal="center" wrapText="1"/>
    </xf>
    <xf numFmtId="0" fontId="41" fillId="0" borderId="15" xfId="0" applyFont="1" applyBorder="1" applyAlignment="1">
      <alignment horizontal="center" wrapText="1"/>
    </xf>
    <xf numFmtId="2" fontId="18" fillId="0" borderId="3" xfId="0" applyNumberFormat="1" applyFont="1" applyFill="1" applyBorder="1" applyAlignment="1">
      <alignment wrapText="1"/>
    </xf>
    <xf numFmtId="0" fontId="0" fillId="0" borderId="4" xfId="0" applyBorder="1" applyAlignment="1">
      <alignment wrapText="1"/>
    </xf>
    <xf numFmtId="0" fontId="25" fillId="2" borderId="17" xfId="11" applyFont="1" applyFill="1" applyBorder="1" applyAlignment="1">
      <alignment horizontal="center" wrapText="1"/>
    </xf>
    <xf numFmtId="0" fontId="17" fillId="2" borderId="12" xfId="0" applyFont="1" applyFill="1" applyBorder="1" applyAlignment="1">
      <alignment wrapText="1"/>
    </xf>
    <xf numFmtId="0" fontId="17" fillId="2" borderId="18" xfId="0" applyFont="1" applyFill="1" applyBorder="1" applyAlignment="1">
      <alignment wrapText="1"/>
    </xf>
    <xf numFmtId="0" fontId="31" fillId="0" borderId="6" xfId="0" applyFont="1" applyFill="1" applyBorder="1" applyAlignment="1">
      <alignment horizontal="center" wrapText="1"/>
    </xf>
    <xf numFmtId="0" fontId="32" fillId="0" borderId="10" xfId="0" applyFont="1" applyBorder="1" applyAlignment="1">
      <alignment wrapText="1"/>
    </xf>
    <xf numFmtId="0" fontId="17" fillId="0" borderId="15" xfId="0" applyFont="1" applyBorder="1" applyAlignment="1">
      <alignment wrapText="1"/>
    </xf>
    <xf numFmtId="0" fontId="30" fillId="2" borderId="6" xfId="11" applyFont="1" applyFill="1" applyBorder="1" applyAlignment="1">
      <alignment horizontal="center" wrapText="1"/>
    </xf>
    <xf numFmtId="0" fontId="30" fillId="2" borderId="10" xfId="0" applyFont="1" applyFill="1" applyBorder="1" applyAlignment="1">
      <alignment wrapText="1"/>
    </xf>
    <xf numFmtId="0" fontId="30" fillId="2" borderId="15" xfId="11" applyFont="1" applyFill="1" applyBorder="1" applyAlignment="1">
      <alignment horizontal="center" wrapText="1"/>
    </xf>
    <xf numFmtId="49" fontId="33" fillId="2" borderId="6" xfId="0" applyNumberFormat="1" applyFont="1" applyFill="1" applyBorder="1" applyAlignment="1">
      <alignment horizontal="center" wrapText="1"/>
    </xf>
    <xf numFmtId="49" fontId="33" fillId="2" borderId="10" xfId="0" applyNumberFormat="1" applyFont="1" applyFill="1" applyBorder="1" applyAlignment="1">
      <alignment horizontal="center" wrapText="1"/>
    </xf>
    <xf numFmtId="49" fontId="33" fillId="2" borderId="15" xfId="0" applyNumberFormat="1" applyFont="1" applyFill="1" applyBorder="1" applyAlignment="1">
      <alignment horizontal="center" wrapText="1"/>
    </xf>
    <xf numFmtId="0" fontId="30" fillId="2" borderId="15" xfId="0" applyFont="1" applyFill="1" applyBorder="1" applyAlignment="1">
      <alignment wrapText="1"/>
    </xf>
    <xf numFmtId="0" fontId="30" fillId="2" borderId="10" xfId="11" applyFont="1" applyFill="1" applyBorder="1" applyAlignment="1">
      <alignment horizontal="center" wrapText="1"/>
    </xf>
    <xf numFmtId="49" fontId="33" fillId="2" borderId="3" xfId="0" applyNumberFormat="1" applyFont="1" applyFill="1" applyBorder="1" applyAlignment="1">
      <alignment horizontal="center" wrapText="1"/>
    </xf>
    <xf numFmtId="49" fontId="33" fillId="2" borderId="4" xfId="0" applyNumberFormat="1"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2" fontId="39" fillId="0" borderId="7" xfId="0" applyNumberFormat="1" applyFont="1" applyFill="1" applyBorder="1" applyAlignment="1">
      <alignment wrapText="1"/>
    </xf>
    <xf numFmtId="0" fontId="39" fillId="0" borderId="0" xfId="0" applyFont="1" applyAlignment="1">
      <alignment wrapText="1"/>
    </xf>
    <xf numFmtId="0" fontId="39" fillId="0" borderId="0" xfId="0" applyFont="1" applyBorder="1" applyAlignment="1">
      <alignment wrapText="1"/>
    </xf>
    <xf numFmtId="0" fontId="49" fillId="0" borderId="6" xfId="0" applyFont="1" applyFill="1" applyBorder="1" applyAlignment="1">
      <alignment horizontal="center" wrapText="1"/>
    </xf>
    <xf numFmtId="0" fontId="49" fillId="0" borderId="10" xfId="0" applyFont="1" applyFill="1" applyBorder="1" applyAlignment="1">
      <alignment horizontal="center" wrapText="1"/>
    </xf>
    <xf numFmtId="0" fontId="49" fillId="0" borderId="10" xfId="0" applyFont="1" applyBorder="1" applyAlignment="1"/>
    <xf numFmtId="0" fontId="49" fillId="0" borderId="15" xfId="0" applyFont="1" applyBorder="1" applyAlignment="1"/>
    <xf numFmtId="17" fontId="45" fillId="2" borderId="6" xfId="0" applyNumberFormat="1" applyFont="1" applyFill="1" applyBorder="1" applyAlignment="1">
      <alignment horizontal="center" wrapText="1"/>
    </xf>
    <xf numFmtId="0" fontId="45" fillId="0" borderId="10" xfId="0" applyFont="1" applyBorder="1" applyAlignment="1">
      <alignment horizontal="center" wrapText="1"/>
    </xf>
    <xf numFmtId="0" fontId="45" fillId="0" borderId="15" xfId="0" applyFont="1" applyBorder="1" applyAlignment="1">
      <alignment horizontal="center" wrapText="1"/>
    </xf>
    <xf numFmtId="17" fontId="20" fillId="2" borderId="6" xfId="0" applyNumberFormat="1" applyFont="1" applyFill="1" applyBorder="1" applyAlignment="1">
      <alignment horizontal="center" wrapText="1"/>
    </xf>
    <xf numFmtId="17" fontId="20" fillId="2" borderId="10" xfId="0" applyNumberFormat="1" applyFont="1" applyFill="1" applyBorder="1" applyAlignment="1">
      <alignment horizontal="center" wrapText="1"/>
    </xf>
    <xf numFmtId="17" fontId="20" fillId="2" borderId="15" xfId="0" applyNumberFormat="1" applyFont="1" applyFill="1" applyBorder="1" applyAlignment="1">
      <alignment horizontal="center" wrapText="1"/>
    </xf>
    <xf numFmtId="0" fontId="20" fillId="0" borderId="10" xfId="0" applyFont="1" applyBorder="1" applyAlignment="1">
      <alignment horizontal="center" wrapText="1"/>
    </xf>
    <xf numFmtId="0" fontId="20" fillId="0" borderId="15" xfId="0" applyFont="1" applyBorder="1" applyAlignment="1">
      <alignment horizontal="center" wrapText="1"/>
    </xf>
    <xf numFmtId="17" fontId="20" fillId="2" borderId="6" xfId="12" applyNumberFormat="1" applyFont="1" applyFill="1" applyBorder="1" applyAlignment="1">
      <alignment horizontal="center" wrapText="1"/>
    </xf>
    <xf numFmtId="17" fontId="20" fillId="2" borderId="10" xfId="12" applyNumberFormat="1" applyFont="1" applyFill="1" applyBorder="1" applyAlignment="1">
      <alignment horizontal="center" wrapText="1"/>
    </xf>
    <xf numFmtId="17" fontId="20" fillId="2" borderId="15" xfId="12" applyNumberFormat="1" applyFont="1" applyFill="1" applyBorder="1" applyAlignment="1">
      <alignment horizontal="center" wrapText="1"/>
    </xf>
    <xf numFmtId="2" fontId="18" fillId="0" borderId="4" xfId="12" applyNumberFormat="1" applyFont="1" applyFill="1" applyBorder="1" applyAlignment="1">
      <alignment horizontal="left" wrapText="1"/>
    </xf>
    <xf numFmtId="0" fontId="0" fillId="0" borderId="4" xfId="0" applyBorder="1" applyAlignment="1">
      <alignment horizontal="left" wrapText="1"/>
    </xf>
    <xf numFmtId="0" fontId="35" fillId="0" borderId="0" xfId="12" applyFont="1" applyBorder="1" applyAlignment="1">
      <alignment horizontal="center" wrapText="1"/>
    </xf>
    <xf numFmtId="0" fontId="35" fillId="0" borderId="9" xfId="12" applyFont="1" applyBorder="1" applyAlignment="1">
      <alignment horizontal="center" wrapText="1"/>
    </xf>
    <xf numFmtId="17" fontId="50" fillId="2" borderId="2" xfId="12" applyNumberFormat="1" applyFont="1" applyFill="1" applyBorder="1" applyAlignment="1">
      <alignment horizontal="center" wrapText="1"/>
    </xf>
    <xf numFmtId="17" fontId="50" fillId="2" borderId="9" xfId="12" applyNumberFormat="1" applyFont="1" applyFill="1" applyBorder="1" applyAlignment="1">
      <alignment horizontal="center" wrapText="1"/>
    </xf>
    <xf numFmtId="0" fontId="50" fillId="0" borderId="9" xfId="12" applyFont="1" applyBorder="1" applyAlignment="1">
      <alignment wrapText="1"/>
    </xf>
    <xf numFmtId="0" fontId="50" fillId="0" borderId="8" xfId="12" applyFont="1" applyBorder="1" applyAlignment="1">
      <alignment wrapText="1"/>
    </xf>
    <xf numFmtId="0" fontId="50" fillId="2" borderId="2" xfId="12" applyFont="1" applyFill="1" applyBorder="1" applyAlignment="1">
      <alignment horizontal="center" wrapText="1"/>
    </xf>
    <xf numFmtId="0" fontId="50" fillId="2" borderId="9" xfId="12" applyFont="1" applyFill="1" applyBorder="1" applyAlignment="1">
      <alignment horizontal="center" wrapText="1"/>
    </xf>
    <xf numFmtId="0" fontId="50" fillId="2" borderId="8" xfId="12" applyFont="1" applyFill="1" applyBorder="1" applyAlignment="1">
      <alignment horizontal="center" wrapText="1"/>
    </xf>
    <xf numFmtId="17" fontId="20" fillId="2" borderId="2" xfId="12" applyNumberFormat="1" applyFont="1" applyFill="1" applyBorder="1" applyAlignment="1">
      <alignment horizontal="center" wrapText="1"/>
    </xf>
    <xf numFmtId="17" fontId="20" fillId="2" borderId="9" xfId="12" applyNumberFormat="1" applyFont="1" applyFill="1" applyBorder="1" applyAlignment="1">
      <alignment horizontal="center" wrapText="1"/>
    </xf>
    <xf numFmtId="0" fontId="13" fillId="0" borderId="9" xfId="12" applyFont="1" applyBorder="1" applyAlignment="1">
      <alignment wrapText="1"/>
    </xf>
    <xf numFmtId="17" fontId="50" fillId="2" borderId="6" xfId="12" applyNumberFormat="1" applyFont="1" applyFill="1" applyBorder="1" applyAlignment="1">
      <alignment horizontal="center" wrapText="1"/>
    </xf>
    <xf numFmtId="17" fontId="50" fillId="2" borderId="10" xfId="12" applyNumberFormat="1" applyFont="1" applyFill="1" applyBorder="1" applyAlignment="1">
      <alignment horizontal="center" wrapText="1"/>
    </xf>
    <xf numFmtId="17" fontId="50" fillId="2" borderId="15" xfId="12" applyNumberFormat="1" applyFont="1" applyFill="1" applyBorder="1" applyAlignment="1">
      <alignment horizontal="center" wrapText="1"/>
    </xf>
    <xf numFmtId="2" fontId="18" fillId="0" borderId="4" xfId="12" applyNumberFormat="1" applyFont="1" applyFill="1" applyBorder="1" applyAlignment="1">
      <alignment wrapText="1"/>
    </xf>
    <xf numFmtId="0" fontId="35" fillId="0" borderId="16" xfId="12" applyFont="1" applyBorder="1" applyAlignment="1">
      <alignment horizontal="center" wrapText="1"/>
    </xf>
    <xf numFmtId="0" fontId="35" fillId="0" borderId="8" xfId="12" applyFont="1" applyBorder="1" applyAlignment="1">
      <alignment horizontal="center" wrapText="1"/>
    </xf>
    <xf numFmtId="0" fontId="50" fillId="0" borderId="10" xfId="12" applyFont="1" applyBorder="1" applyAlignment="1">
      <alignment wrapText="1"/>
    </xf>
    <xf numFmtId="0" fontId="50" fillId="0" borderId="15" xfId="12" applyFont="1" applyBorder="1" applyAlignment="1">
      <alignment wrapText="1"/>
    </xf>
    <xf numFmtId="0" fontId="13" fillId="0" borderId="10" xfId="12" applyBorder="1" applyAlignment="1">
      <alignment wrapText="1"/>
    </xf>
    <xf numFmtId="0" fontId="13" fillId="0" borderId="15" xfId="12" applyBorder="1" applyAlignment="1">
      <alignment wrapText="1"/>
    </xf>
  </cellXfs>
  <cellStyles count="27">
    <cellStyle name="Comma" xfId="1" builtinId="3"/>
    <cellStyle name="Comma 10 2 2 2 3" xfId="2" xr:uid="{00000000-0005-0000-0000-000001000000}"/>
    <cellStyle name="Comma 10 2 2 2 3 2" xfId="3" xr:uid="{00000000-0005-0000-0000-000002000000}"/>
    <cellStyle name="Comma 2" xfId="4" xr:uid="{00000000-0005-0000-0000-000003000000}"/>
    <cellStyle name="Comma 2 2 2" xfId="5" xr:uid="{00000000-0005-0000-0000-000004000000}"/>
    <cellStyle name="Comma 2 2 2 2" xfId="6" xr:uid="{00000000-0005-0000-0000-000005000000}"/>
    <cellStyle name="Normal" xfId="0" builtinId="0"/>
    <cellStyle name="Normal 10" xfId="7" xr:uid="{00000000-0005-0000-0000-000007000000}"/>
    <cellStyle name="Normal 10 2" xfId="8" xr:uid="{00000000-0005-0000-0000-000008000000}"/>
    <cellStyle name="Normal 11" xfId="9" xr:uid="{00000000-0005-0000-0000-000009000000}"/>
    <cellStyle name="Normal 11 2" xfId="10" xr:uid="{00000000-0005-0000-0000-00000A000000}"/>
    <cellStyle name="Normal 13 2" xfId="11" xr:uid="{00000000-0005-0000-0000-00000B000000}"/>
    <cellStyle name="Normal 13 2 2" xfId="12" xr:uid="{00000000-0005-0000-0000-00000C000000}"/>
    <cellStyle name="Normal 2" xfId="13" xr:uid="{00000000-0005-0000-0000-00000D000000}"/>
    <cellStyle name="Normal 2 2" xfId="14" xr:uid="{00000000-0005-0000-0000-00000E000000}"/>
    <cellStyle name="Normal 3" xfId="15" xr:uid="{00000000-0005-0000-0000-00000F000000}"/>
    <cellStyle name="Normal_Sheet1" xfId="16" xr:uid="{00000000-0005-0000-0000-000010000000}"/>
    <cellStyle name="Normal_Sheet2" xfId="17" xr:uid="{00000000-0005-0000-0000-000011000000}"/>
    <cellStyle name="Normal_Sheet4" xfId="18" xr:uid="{00000000-0005-0000-0000-000012000000}"/>
    <cellStyle name="Normal_Tab 6 State LF" xfId="19" xr:uid="{00000000-0005-0000-0000-000013000000}"/>
    <cellStyle name="Normal_Tab 6 States unempl" xfId="20" xr:uid="{00000000-0005-0000-0000-000014000000}"/>
    <cellStyle name="Normal_Tab 7 States &lt;coll unempl" xfId="21" xr:uid="{00000000-0005-0000-0000-000015000000}"/>
    <cellStyle name="Normal_Tab 8 State &lt;coll LR" xfId="22" xr:uid="{00000000-0005-0000-0000-000016000000}"/>
    <cellStyle name="Percent" xfId="23" builtinId="5"/>
    <cellStyle name="Percent 10 2 2 2 3" xfId="24" xr:uid="{00000000-0005-0000-0000-000018000000}"/>
    <cellStyle name="Percent 10 2 2 2 3 2" xfId="25" xr:uid="{00000000-0005-0000-0000-000019000000}"/>
    <cellStyle name="Percent 2" xfId="26" xr:uid="{00000000-0005-0000-0000-00001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kmchugh/Downloads/sosorryusetheseinstead/file/D/All%20my%20Files/STUDIES/Census%20Projections%202018/PopProj_2018ver15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00"/>
  <sheetViews>
    <sheetView tabSelected="1" zoomScale="115" zoomScaleNormal="115" workbookViewId="0">
      <selection activeCell="P4" sqref="P4:P43"/>
    </sheetView>
  </sheetViews>
  <sheetFormatPr baseColWidth="10" defaultColWidth="8.83203125" defaultRowHeight="13" x14ac:dyDescent="0.15"/>
  <cols>
    <col min="1" max="1" width="26.33203125" style="1" customWidth="1"/>
    <col min="2" max="2" width="9.33203125" customWidth="1"/>
    <col min="3" max="5" width="9.1640625" customWidth="1"/>
    <col min="6" max="6" width="10.1640625" customWidth="1"/>
    <col min="7" max="7" width="7.5" customWidth="1"/>
    <col min="8" max="8" width="7.1640625" customWidth="1"/>
    <col min="9" max="9" width="7.33203125" customWidth="1"/>
    <col min="10" max="10" width="10.33203125" customWidth="1"/>
    <col min="11" max="11" width="8" customWidth="1"/>
    <col min="12" max="12" width="6.5" bestFit="1" customWidth="1"/>
    <col min="13" max="13" width="6.83203125" bestFit="1" customWidth="1"/>
    <col min="14" max="14" width="7.33203125" bestFit="1" customWidth="1"/>
    <col min="15" max="16" width="6.33203125" bestFit="1" customWidth="1"/>
  </cols>
  <sheetData>
    <row r="1" spans="1:17" ht="20.5" customHeight="1" thickBot="1" x14ac:dyDescent="0.25">
      <c r="A1" s="302" t="s">
        <v>33</v>
      </c>
      <c r="B1" s="303"/>
      <c r="C1" s="303"/>
      <c r="D1" s="303"/>
      <c r="E1" s="303"/>
      <c r="F1" s="304"/>
      <c r="G1" s="304"/>
      <c r="H1" s="304"/>
      <c r="I1" s="304"/>
      <c r="J1" s="304"/>
      <c r="K1" s="304"/>
      <c r="L1" s="304"/>
      <c r="M1" s="304"/>
      <c r="N1" s="304"/>
      <c r="O1" s="304"/>
      <c r="P1" s="304"/>
    </row>
    <row r="2" spans="1:17" ht="21" customHeight="1" thickBot="1" x14ac:dyDescent="0.25">
      <c r="A2" s="7"/>
      <c r="B2" s="299" t="s">
        <v>145</v>
      </c>
      <c r="C2" s="300"/>
      <c r="D2" s="300"/>
      <c r="E2" s="300"/>
      <c r="F2" s="300"/>
      <c r="G2" s="299" t="s">
        <v>31</v>
      </c>
      <c r="H2" s="300"/>
      <c r="I2" s="300"/>
      <c r="J2" s="300"/>
      <c r="K2" s="301"/>
      <c r="L2" s="299" t="s">
        <v>82</v>
      </c>
      <c r="M2" s="300"/>
      <c r="N2" s="300"/>
      <c r="O2" s="300"/>
      <c r="P2" s="301"/>
    </row>
    <row r="3" spans="1:17" ht="17.75" customHeight="1" thickBot="1" x14ac:dyDescent="0.2">
      <c r="A3" s="3"/>
      <c r="B3" s="9">
        <v>43831</v>
      </c>
      <c r="C3" s="11">
        <v>43862</v>
      </c>
      <c r="D3" s="11">
        <v>43891</v>
      </c>
      <c r="E3" s="11">
        <v>43922</v>
      </c>
      <c r="F3" s="11">
        <v>43556</v>
      </c>
      <c r="G3" s="9">
        <v>43831</v>
      </c>
      <c r="H3" s="11">
        <v>43862</v>
      </c>
      <c r="I3" s="11">
        <v>43891</v>
      </c>
      <c r="J3" s="11">
        <v>43922</v>
      </c>
      <c r="K3" s="10">
        <v>43556</v>
      </c>
      <c r="L3" s="9">
        <v>43831</v>
      </c>
      <c r="M3" s="11">
        <v>43862</v>
      </c>
      <c r="N3" s="11">
        <v>43891</v>
      </c>
      <c r="O3" s="11">
        <v>43922</v>
      </c>
      <c r="P3" s="10">
        <v>43556</v>
      </c>
    </row>
    <row r="4" spans="1:17" s="2" customFormat="1" ht="16" thickBot="1" x14ac:dyDescent="0.25">
      <c r="A4" s="5" t="s">
        <v>120</v>
      </c>
      <c r="B4" s="63">
        <v>156993.73300000001</v>
      </c>
      <c r="C4" s="64">
        <v>158017.40299999999</v>
      </c>
      <c r="D4" s="64">
        <v>155167.19200000001</v>
      </c>
      <c r="E4" s="65">
        <v>133325.80799999999</v>
      </c>
      <c r="F4" s="66">
        <v>156709.704</v>
      </c>
      <c r="G4" s="64">
        <v>6503.5110000000004</v>
      </c>
      <c r="H4" s="64">
        <v>6217.6570000000002</v>
      </c>
      <c r="I4" s="64">
        <v>7369.8940000000002</v>
      </c>
      <c r="J4" s="65">
        <v>22504.084999999999</v>
      </c>
      <c r="K4" s="64">
        <v>5386.9080000000004</v>
      </c>
      <c r="L4" s="31">
        <v>3.977749618825379E-2</v>
      </c>
      <c r="M4" s="32">
        <v>3.7858280686231066E-2</v>
      </c>
      <c r="N4" s="32">
        <v>4.5342845632165445E-2</v>
      </c>
      <c r="O4" s="33">
        <v>0.14441442887982989</v>
      </c>
      <c r="P4" s="34">
        <v>3.323269952119666E-2</v>
      </c>
    </row>
    <row r="5" spans="1:17" s="2" customFormat="1" ht="15" x14ac:dyDescent="0.2">
      <c r="A5" s="86" t="s">
        <v>121</v>
      </c>
      <c r="B5" s="67">
        <v>18646.181</v>
      </c>
      <c r="C5" s="68">
        <v>19081.544999999998</v>
      </c>
      <c r="D5" s="68">
        <v>18059.739000000001</v>
      </c>
      <c r="E5" s="69">
        <v>13112.044</v>
      </c>
      <c r="F5" s="68">
        <v>18786.342000000001</v>
      </c>
      <c r="G5" s="67">
        <v>1867.915</v>
      </c>
      <c r="H5" s="68">
        <v>1654.829</v>
      </c>
      <c r="I5" s="68">
        <v>2006.7619999999999</v>
      </c>
      <c r="J5" s="69">
        <v>4817.1440000000002</v>
      </c>
      <c r="K5" s="68">
        <v>1499.627</v>
      </c>
      <c r="L5" s="35">
        <v>9.1055194438009843E-2</v>
      </c>
      <c r="M5" s="4">
        <v>7.9803199922995213E-2</v>
      </c>
      <c r="N5" s="4">
        <v>0.10000557645799833</v>
      </c>
      <c r="O5" s="36">
        <v>0.26867608282092864</v>
      </c>
      <c r="P5" s="37">
        <v>7.3924346428805049E-2</v>
      </c>
    </row>
    <row r="6" spans="1:17" s="2" customFormat="1" ht="15" x14ac:dyDescent="0.2">
      <c r="A6" s="85" t="s">
        <v>135</v>
      </c>
      <c r="B6" s="67">
        <v>138347.552</v>
      </c>
      <c r="C6" s="68">
        <v>138935.85699999999</v>
      </c>
      <c r="D6" s="68">
        <v>137107.45300000001</v>
      </c>
      <c r="E6" s="69">
        <v>120213.76300000001</v>
      </c>
      <c r="F6" s="70">
        <v>137923.36199999999</v>
      </c>
      <c r="G6" s="68">
        <v>4635.5950000000003</v>
      </c>
      <c r="H6" s="68">
        <v>4562.8270000000002</v>
      </c>
      <c r="I6" s="68">
        <v>5363.1319999999996</v>
      </c>
      <c r="J6" s="69">
        <v>17686.938999999998</v>
      </c>
      <c r="K6" s="68">
        <v>3887.28</v>
      </c>
      <c r="L6" s="35">
        <v>3.2420569117841559E-2</v>
      </c>
      <c r="M6" s="4">
        <v>3.1796995434466846E-2</v>
      </c>
      <c r="N6" s="4">
        <v>3.7643784504710211E-2</v>
      </c>
      <c r="O6" s="36">
        <v>0.12825851314375469</v>
      </c>
      <c r="P6" s="37">
        <v>2.741176504933953E-2</v>
      </c>
    </row>
    <row r="7" spans="1:17" s="2" customFormat="1" ht="15" x14ac:dyDescent="0.2">
      <c r="A7" s="87" t="s">
        <v>79</v>
      </c>
      <c r="B7" s="67">
        <v>79325.847999999998</v>
      </c>
      <c r="C7" s="68">
        <v>79535.084999999992</v>
      </c>
      <c r="D7" s="68">
        <v>77682.168000000005</v>
      </c>
      <c r="E7" s="69">
        <v>65005.368999999999</v>
      </c>
      <c r="F7" s="70">
        <v>80664.331000000006</v>
      </c>
      <c r="G7" s="68">
        <v>3423.9889999999996</v>
      </c>
      <c r="H7" s="68">
        <v>3390.5889999999999</v>
      </c>
      <c r="I7" s="68">
        <v>3884.473</v>
      </c>
      <c r="J7" s="69">
        <v>12774.653999999999</v>
      </c>
      <c r="K7" s="68">
        <v>2788.6350000000002</v>
      </c>
      <c r="L7" s="35">
        <v>4.1377592079123969E-2</v>
      </c>
      <c r="M7" s="4">
        <v>4.0887084016947517E-2</v>
      </c>
      <c r="N7" s="4">
        <v>4.7623304728216034E-2</v>
      </c>
      <c r="O7" s="36">
        <v>0.1642408102656385</v>
      </c>
      <c r="P7" s="37">
        <v>3.341564876196252E-2</v>
      </c>
      <c r="Q7" s="18"/>
    </row>
    <row r="8" spans="1:17" s="2" customFormat="1" ht="15" x14ac:dyDescent="0.2">
      <c r="A8" s="88" t="s">
        <v>80</v>
      </c>
      <c r="B8" s="67">
        <v>8933.4789999999994</v>
      </c>
      <c r="C8" s="68">
        <v>8653.3220000000001</v>
      </c>
      <c r="D8" s="68">
        <v>8419.7270000000008</v>
      </c>
      <c r="E8" s="69">
        <v>6856.1530000000002</v>
      </c>
      <c r="F8" s="70">
        <v>9539.5390000000007</v>
      </c>
      <c r="G8" s="68">
        <v>708.90099999999995</v>
      </c>
      <c r="H8" s="68">
        <v>666.56799999999998</v>
      </c>
      <c r="I8" s="68">
        <v>732.46500000000003</v>
      </c>
      <c r="J8" s="69">
        <v>1815.4010000000001</v>
      </c>
      <c r="K8" s="68">
        <v>520.98</v>
      </c>
      <c r="L8" s="35">
        <v>7.35192971029974E-2</v>
      </c>
      <c r="M8" s="4">
        <v>7.152101580598054E-2</v>
      </c>
      <c r="N8" s="4">
        <v>8.003164706334831E-2</v>
      </c>
      <c r="O8" s="36">
        <v>0.20935128813128537</v>
      </c>
      <c r="P8" s="37">
        <v>5.1784604750510388E-2</v>
      </c>
    </row>
    <row r="9" spans="1:17" s="2" customFormat="1" ht="15" x14ac:dyDescent="0.2">
      <c r="A9" s="88" t="s">
        <v>73</v>
      </c>
      <c r="B9" s="67">
        <v>34299.595000000001</v>
      </c>
      <c r="C9" s="68">
        <v>34756.839999999997</v>
      </c>
      <c r="D9" s="68">
        <v>33465.292000000001</v>
      </c>
      <c r="E9" s="69">
        <v>27496.85</v>
      </c>
      <c r="F9" s="70">
        <v>34720.796000000002</v>
      </c>
      <c r="G9" s="68">
        <v>1579.27</v>
      </c>
      <c r="H9" s="68">
        <v>1484.4390000000001</v>
      </c>
      <c r="I9" s="68">
        <v>1696.6559999999999</v>
      </c>
      <c r="J9" s="69">
        <v>5645.4409999999998</v>
      </c>
      <c r="K9" s="68">
        <v>1175.5820000000001</v>
      </c>
      <c r="L9" s="35">
        <v>4.4016721264733431E-2</v>
      </c>
      <c r="M9" s="4">
        <v>4.0959895482717383E-2</v>
      </c>
      <c r="N9" s="4">
        <v>4.825261672078008E-2</v>
      </c>
      <c r="O9" s="36">
        <v>0.17033949161812623</v>
      </c>
      <c r="P9" s="37">
        <v>3.2749320836770776E-2</v>
      </c>
    </row>
    <row r="10" spans="1:17" s="2" customFormat="1" ht="15" x14ac:dyDescent="0.2">
      <c r="A10" s="88" t="s">
        <v>81</v>
      </c>
      <c r="B10" s="67">
        <v>36092.773999999998</v>
      </c>
      <c r="C10" s="68">
        <v>36124.923000000003</v>
      </c>
      <c r="D10" s="68">
        <v>35797.148999999998</v>
      </c>
      <c r="E10" s="69">
        <v>30652.366000000002</v>
      </c>
      <c r="F10" s="70">
        <v>36403.995999999999</v>
      </c>
      <c r="G10" s="68">
        <v>1135.818</v>
      </c>
      <c r="H10" s="68">
        <v>1239.5820000000001</v>
      </c>
      <c r="I10" s="68">
        <v>1455.3520000000001</v>
      </c>
      <c r="J10" s="69">
        <v>5313.8119999999999</v>
      </c>
      <c r="K10" s="68">
        <v>1092.0730000000001</v>
      </c>
      <c r="L10" s="35">
        <v>3.0509292427712553E-2</v>
      </c>
      <c r="M10" s="4">
        <v>3.3175389316679023E-2</v>
      </c>
      <c r="N10" s="4">
        <v>3.9067229338508043E-2</v>
      </c>
      <c r="O10" s="36">
        <v>0.14774469502986945</v>
      </c>
      <c r="P10" s="37">
        <v>2.9124999743306432E-2</v>
      </c>
    </row>
    <row r="11" spans="1:17" s="2" customFormat="1" ht="16" thickBot="1" x14ac:dyDescent="0.25">
      <c r="A11" s="86" t="s">
        <v>74</v>
      </c>
      <c r="B11" s="67">
        <v>59021.703999999998</v>
      </c>
      <c r="C11" s="68">
        <v>59400.771999999997</v>
      </c>
      <c r="D11" s="68">
        <v>59425.285000000003</v>
      </c>
      <c r="E11" s="69">
        <v>55208.394</v>
      </c>
      <c r="F11" s="70">
        <v>57259.031000000003</v>
      </c>
      <c r="G11" s="68">
        <v>1211.606</v>
      </c>
      <c r="H11" s="68">
        <v>1172.2380000000001</v>
      </c>
      <c r="I11" s="68">
        <v>1478.6590000000001</v>
      </c>
      <c r="J11" s="69">
        <v>4912.2849999999999</v>
      </c>
      <c r="K11" s="68">
        <v>1098.645</v>
      </c>
      <c r="L11" s="35">
        <v>2.0115215318567085E-2</v>
      </c>
      <c r="M11" s="4">
        <v>1.9352480584999825E-2</v>
      </c>
      <c r="N11" s="4">
        <v>2.4278542617863962E-2</v>
      </c>
      <c r="O11" s="36">
        <v>8.1707077859183852E-2</v>
      </c>
      <c r="P11" s="37">
        <v>1.8826058117872961E-2</v>
      </c>
    </row>
    <row r="12" spans="1:17" s="2" customFormat="1" ht="16" thickBot="1" x14ac:dyDescent="0.25">
      <c r="A12" s="5" t="s">
        <v>122</v>
      </c>
      <c r="B12" s="63">
        <v>129966.223</v>
      </c>
      <c r="C12" s="64">
        <v>130360.175</v>
      </c>
      <c r="D12" s="64">
        <v>128724.821</v>
      </c>
      <c r="E12" s="65">
        <v>111388.863</v>
      </c>
      <c r="F12" s="66">
        <v>129100.917</v>
      </c>
      <c r="G12" s="64">
        <v>5385.0010000000002</v>
      </c>
      <c r="H12" s="64">
        <v>5191.1819999999998</v>
      </c>
      <c r="I12" s="64">
        <v>6030.9679999999998</v>
      </c>
      <c r="J12" s="65">
        <v>18191.462</v>
      </c>
      <c r="K12" s="64">
        <v>4617.759</v>
      </c>
      <c r="L12" s="31">
        <v>3.9785388272513891E-2</v>
      </c>
      <c r="M12" s="32">
        <v>3.8296791082659543E-2</v>
      </c>
      <c r="N12" s="32">
        <v>4.4754797138993413E-2</v>
      </c>
      <c r="O12" s="33">
        <v>0.14038753182630156</v>
      </c>
      <c r="P12" s="34">
        <v>3.4533388589638739E-2</v>
      </c>
    </row>
    <row r="13" spans="1:17" s="2" customFormat="1" ht="15" x14ac:dyDescent="0.2">
      <c r="A13" s="86" t="s">
        <v>121</v>
      </c>
      <c r="B13" s="67">
        <v>17020.499</v>
      </c>
      <c r="C13" s="68">
        <v>17300.352999999999</v>
      </c>
      <c r="D13" s="68">
        <v>16526.589</v>
      </c>
      <c r="E13" s="69">
        <v>12198.994000000001</v>
      </c>
      <c r="F13" s="68">
        <v>17316.364000000001</v>
      </c>
      <c r="G13" s="67">
        <v>1750.876</v>
      </c>
      <c r="H13" s="68">
        <v>1533.008</v>
      </c>
      <c r="I13" s="68">
        <v>1861.481</v>
      </c>
      <c r="J13" s="69">
        <v>4421.5150000000003</v>
      </c>
      <c r="K13" s="68">
        <v>1407.0139999999999</v>
      </c>
      <c r="L13" s="35">
        <v>9.3273721291061526E-2</v>
      </c>
      <c r="M13" s="4">
        <v>8.1398535290647264E-2</v>
      </c>
      <c r="N13" s="4">
        <v>0.10123308210160174</v>
      </c>
      <c r="O13" s="36">
        <v>0.26602765294372149</v>
      </c>
      <c r="P13" s="37">
        <v>7.5147444013574899E-2</v>
      </c>
    </row>
    <row r="14" spans="1:17" s="2" customFormat="1" ht="15" x14ac:dyDescent="0.2">
      <c r="A14" s="85" t="s">
        <v>136</v>
      </c>
      <c r="B14" s="67">
        <v>112945.724</v>
      </c>
      <c r="C14" s="68">
        <v>113059.822</v>
      </c>
      <c r="D14" s="68">
        <v>112198.23299999999</v>
      </c>
      <c r="E14" s="69">
        <v>99189.869000000006</v>
      </c>
      <c r="F14" s="70">
        <v>111784.554</v>
      </c>
      <c r="G14" s="68">
        <v>3634.125</v>
      </c>
      <c r="H14" s="68">
        <v>3658.1729999999998</v>
      </c>
      <c r="I14" s="68">
        <v>4169.4880000000003</v>
      </c>
      <c r="J14" s="69">
        <v>13769.947</v>
      </c>
      <c r="K14" s="68">
        <v>3210.7449999999999</v>
      </c>
      <c r="L14" s="35">
        <v>3.1172840170688502E-2</v>
      </c>
      <c r="M14" s="4">
        <v>3.1341979443701033E-2</v>
      </c>
      <c r="N14" s="4">
        <v>3.5830279773202744E-2</v>
      </c>
      <c r="O14" s="36">
        <v>0.12190128744543989</v>
      </c>
      <c r="P14" s="37">
        <v>2.7920663087279769E-2</v>
      </c>
    </row>
    <row r="15" spans="1:17" s="2" customFormat="1" ht="15" x14ac:dyDescent="0.2">
      <c r="A15" s="87" t="s">
        <v>79</v>
      </c>
      <c r="B15" s="67">
        <v>64457.323000000004</v>
      </c>
      <c r="C15" s="68">
        <v>64111.090000000004</v>
      </c>
      <c r="D15" s="68">
        <v>63213.925999999999</v>
      </c>
      <c r="E15" s="69">
        <v>53175.67</v>
      </c>
      <c r="F15" s="70">
        <v>64245.172999999995</v>
      </c>
      <c r="G15" s="68">
        <v>2694.9929999999999</v>
      </c>
      <c r="H15" s="68">
        <v>2770.5</v>
      </c>
      <c r="I15" s="68">
        <v>3021.3330000000001</v>
      </c>
      <c r="J15" s="69">
        <v>9898.9350000000013</v>
      </c>
      <c r="K15" s="68">
        <v>2309.0259999999998</v>
      </c>
      <c r="L15" s="35">
        <v>4.0132539881424192E-2</v>
      </c>
      <c r="M15" s="4">
        <v>4.1423955381443535E-2</v>
      </c>
      <c r="N15" s="4">
        <v>4.5615176049964561E-2</v>
      </c>
      <c r="O15" s="36">
        <v>0.15694010291463581</v>
      </c>
      <c r="P15" s="37">
        <v>3.4693919162035139E-2</v>
      </c>
    </row>
    <row r="16" spans="1:17" s="2" customFormat="1" ht="15" x14ac:dyDescent="0.2">
      <c r="A16" s="88" t="s">
        <v>80</v>
      </c>
      <c r="B16" s="67">
        <v>4229.982</v>
      </c>
      <c r="C16" s="68">
        <v>3915.3229999999999</v>
      </c>
      <c r="D16" s="68">
        <v>3723.8679999999999</v>
      </c>
      <c r="E16" s="69">
        <v>3061.9209999999998</v>
      </c>
      <c r="F16" s="70">
        <v>4077.855</v>
      </c>
      <c r="G16" s="68">
        <v>359.64800000000002</v>
      </c>
      <c r="H16" s="68">
        <v>373.53800000000001</v>
      </c>
      <c r="I16" s="68">
        <v>362.67399999999998</v>
      </c>
      <c r="J16" s="69">
        <v>831.33100000000002</v>
      </c>
      <c r="K16" s="68">
        <v>307.43099999999998</v>
      </c>
      <c r="L16" s="35">
        <v>7.8361000777840487E-2</v>
      </c>
      <c r="M16" s="4">
        <v>8.709491867421211E-2</v>
      </c>
      <c r="N16" s="4">
        <v>8.874838433081074E-2</v>
      </c>
      <c r="O16" s="36">
        <v>0.21353125870095233</v>
      </c>
      <c r="P16" s="37">
        <v>7.0105119711690408E-2</v>
      </c>
    </row>
    <row r="17" spans="1:16" s="2" customFormat="1" ht="15" x14ac:dyDescent="0.2">
      <c r="A17" s="88" t="s">
        <v>73</v>
      </c>
      <c r="B17" s="67">
        <v>28166.39</v>
      </c>
      <c r="C17" s="68">
        <v>28294.973000000002</v>
      </c>
      <c r="D17" s="68">
        <v>27691.541000000001</v>
      </c>
      <c r="E17" s="69">
        <v>22849.769</v>
      </c>
      <c r="F17" s="70">
        <v>28156.963</v>
      </c>
      <c r="G17" s="68">
        <v>1355.39</v>
      </c>
      <c r="H17" s="68">
        <v>1321.452</v>
      </c>
      <c r="I17" s="68">
        <v>1420.0740000000001</v>
      </c>
      <c r="J17" s="69">
        <v>4440.92</v>
      </c>
      <c r="K17" s="68">
        <v>1024.0899999999999</v>
      </c>
      <c r="L17" s="35">
        <v>4.591152701496997E-2</v>
      </c>
      <c r="M17" s="4">
        <v>4.4618889687057094E-2</v>
      </c>
      <c r="N17" s="4">
        <v>4.8780323592490488E-2</v>
      </c>
      <c r="O17" s="36">
        <v>0.16272656216191539</v>
      </c>
      <c r="P17" s="37">
        <v>3.5094347006600482E-2</v>
      </c>
    </row>
    <row r="18" spans="1:16" s="2" customFormat="1" ht="15" x14ac:dyDescent="0.2">
      <c r="A18" s="88" t="s">
        <v>81</v>
      </c>
      <c r="B18" s="67">
        <v>32060.951000000001</v>
      </c>
      <c r="C18" s="68">
        <v>31900.794000000002</v>
      </c>
      <c r="D18" s="68">
        <v>31798.517</v>
      </c>
      <c r="E18" s="69">
        <v>27263.98</v>
      </c>
      <c r="F18" s="70">
        <v>32010.355</v>
      </c>
      <c r="G18" s="68">
        <v>979.95500000000004</v>
      </c>
      <c r="H18" s="68">
        <v>1075.51</v>
      </c>
      <c r="I18" s="68">
        <v>1238.585</v>
      </c>
      <c r="J18" s="69">
        <v>4626.6840000000002</v>
      </c>
      <c r="K18" s="68">
        <v>977.505</v>
      </c>
      <c r="L18" s="35">
        <v>2.9658841679462419E-2</v>
      </c>
      <c r="M18" s="4">
        <v>3.2614631403203947E-2</v>
      </c>
      <c r="N18" s="4">
        <v>3.7490727848949947E-2</v>
      </c>
      <c r="O18" s="36">
        <v>0.14507957564006821</v>
      </c>
      <c r="P18" s="37">
        <v>2.9632264717990194E-2</v>
      </c>
    </row>
    <row r="19" spans="1:16" s="2" customFormat="1" ht="16" thickBot="1" x14ac:dyDescent="0.25">
      <c r="A19" s="86" t="s">
        <v>74</v>
      </c>
      <c r="B19" s="67">
        <v>48488.400999999998</v>
      </c>
      <c r="C19" s="68">
        <v>48948.732000000004</v>
      </c>
      <c r="D19" s="68">
        <v>48984.307000000001</v>
      </c>
      <c r="E19" s="69">
        <v>46014.199000000001</v>
      </c>
      <c r="F19" s="70">
        <v>47539.381000000001</v>
      </c>
      <c r="G19" s="68">
        <v>939.13199999999995</v>
      </c>
      <c r="H19" s="68">
        <v>887.673</v>
      </c>
      <c r="I19" s="68">
        <v>1148.155</v>
      </c>
      <c r="J19" s="69">
        <v>3871.0120000000002</v>
      </c>
      <c r="K19" s="68">
        <v>901.71900000000005</v>
      </c>
      <c r="L19" s="35">
        <v>1.9000179515332071E-2</v>
      </c>
      <c r="M19" s="4">
        <v>1.7811738226302637E-2</v>
      </c>
      <c r="N19" s="4">
        <v>2.2902425977004679E-2</v>
      </c>
      <c r="O19" s="36">
        <v>7.759838882910608E-2</v>
      </c>
      <c r="P19" s="37">
        <v>1.8614750697238502E-2</v>
      </c>
    </row>
    <row r="20" spans="1:16" s="2" customFormat="1" ht="16" thickBot="1" x14ac:dyDescent="0.25">
      <c r="A20" s="5" t="s">
        <v>123</v>
      </c>
      <c r="B20" s="63">
        <v>27027.51</v>
      </c>
      <c r="C20" s="64">
        <v>27657.227999999999</v>
      </c>
      <c r="D20" s="64">
        <v>26442.370999999999</v>
      </c>
      <c r="E20" s="65">
        <v>21936.945</v>
      </c>
      <c r="F20" s="66">
        <v>27608.787</v>
      </c>
      <c r="G20" s="64">
        <v>1118.51</v>
      </c>
      <c r="H20" s="64">
        <v>1026.4749999999999</v>
      </c>
      <c r="I20" s="64">
        <v>1338.9259999999999</v>
      </c>
      <c r="J20" s="65">
        <v>4312.6229999999996</v>
      </c>
      <c r="K20" s="64">
        <v>769.149</v>
      </c>
      <c r="L20" s="31">
        <v>3.9739543992365532E-2</v>
      </c>
      <c r="M20" s="32">
        <v>3.5786000154861455E-2</v>
      </c>
      <c r="N20" s="32">
        <v>4.8195230049914516E-2</v>
      </c>
      <c r="O20" s="33">
        <v>0.16429310379507958</v>
      </c>
      <c r="P20" s="34">
        <v>2.7103768223312646E-2</v>
      </c>
    </row>
    <row r="21" spans="1:16" s="2" customFormat="1" ht="15" x14ac:dyDescent="0.2">
      <c r="A21" s="86" t="s">
        <v>121</v>
      </c>
      <c r="B21" s="67">
        <v>1625.682</v>
      </c>
      <c r="C21" s="68">
        <v>1781.192</v>
      </c>
      <c r="D21" s="68">
        <v>1533.15</v>
      </c>
      <c r="E21" s="69">
        <v>913.05</v>
      </c>
      <c r="F21" s="68">
        <v>1469.9780000000001</v>
      </c>
      <c r="G21" s="67">
        <v>117.039</v>
      </c>
      <c r="H21" s="68">
        <v>121.821</v>
      </c>
      <c r="I21" s="68">
        <v>145.28100000000001</v>
      </c>
      <c r="J21" s="69">
        <v>395.62900000000002</v>
      </c>
      <c r="K21" s="68">
        <v>92.613</v>
      </c>
      <c r="L21" s="35">
        <v>6.7158770681021232E-2</v>
      </c>
      <c r="M21" s="4">
        <v>6.4014801790634124E-2</v>
      </c>
      <c r="N21" s="4">
        <v>8.6557624352743723E-2</v>
      </c>
      <c r="O21" s="36">
        <v>0.30231172044481497</v>
      </c>
      <c r="P21" s="37">
        <v>5.9268868181117124E-2</v>
      </c>
    </row>
    <row r="22" spans="1:16" s="2" customFormat="1" ht="15" x14ac:dyDescent="0.2">
      <c r="A22" s="85" t="s">
        <v>137</v>
      </c>
      <c r="B22" s="67">
        <v>25401.828000000001</v>
      </c>
      <c r="C22" s="68">
        <v>25876.035</v>
      </c>
      <c r="D22" s="68">
        <v>24909.22</v>
      </c>
      <c r="E22" s="69">
        <v>21023.894</v>
      </c>
      <c r="F22" s="70">
        <v>26138.808000000001</v>
      </c>
      <c r="G22" s="68">
        <v>1001.47</v>
      </c>
      <c r="H22" s="68">
        <v>904.654</v>
      </c>
      <c r="I22" s="68">
        <v>1193.644</v>
      </c>
      <c r="J22" s="69">
        <v>3916.9920000000002</v>
      </c>
      <c r="K22" s="68">
        <v>676.53499999999997</v>
      </c>
      <c r="L22" s="35">
        <v>3.7929731354014937E-2</v>
      </c>
      <c r="M22" s="4">
        <v>3.3780086837945061E-2</v>
      </c>
      <c r="N22" s="4">
        <v>4.572846872281907E-2</v>
      </c>
      <c r="O22" s="36">
        <v>0.15705103659910077</v>
      </c>
      <c r="P22" s="37">
        <v>2.5229399452395593E-2</v>
      </c>
    </row>
    <row r="23" spans="1:16" s="2" customFormat="1" ht="15" x14ac:dyDescent="0.2">
      <c r="A23" s="87" t="s">
        <v>79</v>
      </c>
      <c r="B23" s="67">
        <v>14868.525000000001</v>
      </c>
      <c r="C23" s="68">
        <v>15423.994999999999</v>
      </c>
      <c r="D23" s="68">
        <v>14468.242</v>
      </c>
      <c r="E23" s="69">
        <v>11829.699000000001</v>
      </c>
      <c r="F23" s="70">
        <v>16419.157999999999</v>
      </c>
      <c r="G23" s="68">
        <v>728.99600000000009</v>
      </c>
      <c r="H23" s="68">
        <v>620.08899999999994</v>
      </c>
      <c r="I23" s="68">
        <v>863.1400000000001</v>
      </c>
      <c r="J23" s="69">
        <v>2875.7190000000001</v>
      </c>
      <c r="K23" s="68">
        <v>479.60899999999998</v>
      </c>
      <c r="L23" s="35">
        <v>4.6737939958535722E-2</v>
      </c>
      <c r="M23" s="4">
        <v>3.8649074637106109E-2</v>
      </c>
      <c r="N23" s="4">
        <v>5.6298903777885136E-2</v>
      </c>
      <c r="O23" s="36">
        <v>0.19555506684679075</v>
      </c>
      <c r="P23" s="37">
        <v>2.8381301428678198E-2</v>
      </c>
    </row>
    <row r="24" spans="1:16" s="2" customFormat="1" ht="15" x14ac:dyDescent="0.2">
      <c r="A24" s="88" t="s">
        <v>80</v>
      </c>
      <c r="B24" s="67">
        <v>4703.4970000000003</v>
      </c>
      <c r="C24" s="68">
        <v>4737.9989999999998</v>
      </c>
      <c r="D24" s="68">
        <v>4695.8590000000004</v>
      </c>
      <c r="E24" s="69">
        <v>3794.232</v>
      </c>
      <c r="F24" s="70">
        <v>5461.6840000000002</v>
      </c>
      <c r="G24" s="68">
        <v>349.25299999999999</v>
      </c>
      <c r="H24" s="68">
        <v>293.02999999999997</v>
      </c>
      <c r="I24" s="68">
        <v>369.791</v>
      </c>
      <c r="J24" s="69">
        <v>984.07</v>
      </c>
      <c r="K24" s="68">
        <v>213.54900000000001</v>
      </c>
      <c r="L24" s="35">
        <v>6.9121369551234477E-2</v>
      </c>
      <c r="M24" s="4">
        <v>5.8244545996455198E-2</v>
      </c>
      <c r="N24" s="4">
        <v>7.2999713758352819E-2</v>
      </c>
      <c r="O24" s="36">
        <v>0.20594554299832871</v>
      </c>
      <c r="P24" s="37">
        <v>3.7628234823134134E-2</v>
      </c>
    </row>
    <row r="25" spans="1:16" s="2" customFormat="1" ht="15" x14ac:dyDescent="0.2">
      <c r="A25" s="88" t="s">
        <v>73</v>
      </c>
      <c r="B25" s="67">
        <v>6133.2049999999999</v>
      </c>
      <c r="C25" s="68">
        <v>6461.8670000000002</v>
      </c>
      <c r="D25" s="68">
        <v>5773.7510000000002</v>
      </c>
      <c r="E25" s="69">
        <v>4647.0810000000001</v>
      </c>
      <c r="F25" s="70">
        <v>6563.8329999999996</v>
      </c>
      <c r="G25" s="68">
        <v>223.88</v>
      </c>
      <c r="H25" s="68">
        <v>162.98699999999999</v>
      </c>
      <c r="I25" s="68">
        <v>276.58199999999999</v>
      </c>
      <c r="J25" s="69">
        <v>1204.521</v>
      </c>
      <c r="K25" s="68">
        <v>151.49199999999999</v>
      </c>
      <c r="L25" s="35">
        <v>3.5217399169587944E-2</v>
      </c>
      <c r="M25" s="4">
        <v>2.4602353500922432E-2</v>
      </c>
      <c r="N25" s="4">
        <v>4.5713516925432032E-2</v>
      </c>
      <c r="O25" s="36">
        <v>0.20584465587372483</v>
      </c>
      <c r="P25" s="37">
        <v>2.2559146429994081E-2</v>
      </c>
    </row>
    <row r="26" spans="1:16" s="2" customFormat="1" ht="15" x14ac:dyDescent="0.2">
      <c r="A26" s="88" t="s">
        <v>81</v>
      </c>
      <c r="B26" s="67">
        <v>4031.8229999999999</v>
      </c>
      <c r="C26" s="68">
        <v>4224.1289999999999</v>
      </c>
      <c r="D26" s="68">
        <v>3998.6320000000001</v>
      </c>
      <c r="E26" s="69">
        <v>3388.386</v>
      </c>
      <c r="F26" s="70">
        <v>4393.6409999999996</v>
      </c>
      <c r="G26" s="68">
        <v>155.863</v>
      </c>
      <c r="H26" s="68">
        <v>164.072</v>
      </c>
      <c r="I26" s="68">
        <v>216.767</v>
      </c>
      <c r="J26" s="69">
        <v>687.12800000000004</v>
      </c>
      <c r="K26" s="68">
        <v>114.568</v>
      </c>
      <c r="L26" s="35">
        <v>3.7219361719097378E-2</v>
      </c>
      <c r="M26" s="4">
        <v>3.7389353860500012E-2</v>
      </c>
      <c r="N26" s="4">
        <v>5.1422652992041795E-2</v>
      </c>
      <c r="O26" s="36">
        <v>0.16859910185561872</v>
      </c>
      <c r="P26" s="37">
        <v>2.5413196238240066E-2</v>
      </c>
    </row>
    <row r="27" spans="1:16" s="2" customFormat="1" ht="16" thickBot="1" x14ac:dyDescent="0.25">
      <c r="A27" s="86" t="s">
        <v>74</v>
      </c>
      <c r="B27" s="67">
        <v>10533.303</v>
      </c>
      <c r="C27" s="68">
        <v>10452.040000000001</v>
      </c>
      <c r="D27" s="68">
        <v>10440.977999999999</v>
      </c>
      <c r="E27" s="69">
        <v>9194.1949999999997</v>
      </c>
      <c r="F27" s="70">
        <v>9719.65</v>
      </c>
      <c r="G27" s="68">
        <v>272.47399999999999</v>
      </c>
      <c r="H27" s="68">
        <v>284.565</v>
      </c>
      <c r="I27" s="68">
        <v>330.50400000000002</v>
      </c>
      <c r="J27" s="69">
        <v>1041.2729999999999</v>
      </c>
      <c r="K27" s="68">
        <v>196.92599999999999</v>
      </c>
      <c r="L27" s="35">
        <v>2.5215586070302949E-2</v>
      </c>
      <c r="M27" s="4">
        <v>2.6504188242000144E-2</v>
      </c>
      <c r="N27" s="4">
        <v>3.0683243030067732E-2</v>
      </c>
      <c r="O27" s="36">
        <v>0.10173184069355695</v>
      </c>
      <c r="P27" s="37">
        <v>1.9858265594898884E-2</v>
      </c>
    </row>
    <row r="28" spans="1:16" s="2" customFormat="1" ht="16" thickBot="1" x14ac:dyDescent="0.25">
      <c r="A28" s="5" t="s">
        <v>124</v>
      </c>
      <c r="B28" s="63">
        <v>13568.706999999999</v>
      </c>
      <c r="C28" s="64">
        <v>14128.161</v>
      </c>
      <c r="D28" s="64">
        <v>13461.293</v>
      </c>
      <c r="E28" s="279">
        <v>11660.686</v>
      </c>
      <c r="F28" s="66">
        <v>13616.249</v>
      </c>
      <c r="G28" s="64">
        <v>444.81100000000004</v>
      </c>
      <c r="H28" s="64">
        <v>414.16099999999994</v>
      </c>
      <c r="I28" s="64">
        <v>595.0089999999999</v>
      </c>
      <c r="J28" s="279">
        <v>2063.2389999999996</v>
      </c>
      <c r="K28" s="64">
        <v>321.09899999999999</v>
      </c>
      <c r="L28" s="31">
        <v>3.1741565536933698E-2</v>
      </c>
      <c r="M28" s="32">
        <v>2.8479702209867168E-2</v>
      </c>
      <c r="N28" s="32">
        <v>4.2330408097378668E-2</v>
      </c>
      <c r="O28" s="280">
        <v>0.15033884256872576</v>
      </c>
      <c r="P28" s="34">
        <v>2.3038744530164561E-2</v>
      </c>
    </row>
    <row r="29" spans="1:16" s="2" customFormat="1" ht="15" x14ac:dyDescent="0.2">
      <c r="A29" s="84" t="s">
        <v>121</v>
      </c>
      <c r="B29" s="67">
        <v>492.37799999999993</v>
      </c>
      <c r="C29" s="68">
        <v>553.00900000000001</v>
      </c>
      <c r="D29" s="68">
        <v>398.25700000000006</v>
      </c>
      <c r="E29" s="281">
        <v>239.2589999999999</v>
      </c>
      <c r="F29" s="68">
        <v>465.94800000000009</v>
      </c>
      <c r="G29" s="67">
        <v>41.975000000000009</v>
      </c>
      <c r="H29" s="68">
        <v>51.265999999999991</v>
      </c>
      <c r="I29" s="68">
        <v>40.147000000000006</v>
      </c>
      <c r="J29" s="281">
        <v>137.70100000000002</v>
      </c>
      <c r="K29" s="68">
        <v>29.890999999999998</v>
      </c>
      <c r="L29" s="35">
        <v>7.8552941594788483E-2</v>
      </c>
      <c r="M29" s="4">
        <v>8.483885648090686E-2</v>
      </c>
      <c r="N29" s="4">
        <v>9.1575350589866877E-2</v>
      </c>
      <c r="O29" s="282">
        <v>0.36529339983022086</v>
      </c>
      <c r="P29" s="37">
        <v>6.0283680791547237E-2</v>
      </c>
    </row>
    <row r="30" spans="1:16" s="2" customFormat="1" ht="15" x14ac:dyDescent="0.2">
      <c r="A30" s="82" t="s">
        <v>138</v>
      </c>
      <c r="B30" s="67">
        <v>13076.329000000002</v>
      </c>
      <c r="C30" s="68">
        <v>13575.151</v>
      </c>
      <c r="D30" s="68">
        <v>13063.035000000002</v>
      </c>
      <c r="E30" s="281">
        <v>11421.427</v>
      </c>
      <c r="F30" s="70">
        <v>13150.300000000001</v>
      </c>
      <c r="G30" s="68">
        <v>402.83600000000001</v>
      </c>
      <c r="H30" s="68">
        <v>362.89599999999996</v>
      </c>
      <c r="I30" s="68">
        <v>554.86099999999999</v>
      </c>
      <c r="J30" s="281">
        <v>1925.5360000000003</v>
      </c>
      <c r="K30" s="68">
        <v>291.20699999999999</v>
      </c>
      <c r="L30" s="35">
        <v>2.9885827497474805E-2</v>
      </c>
      <c r="M30" s="4">
        <v>2.6036359326381948E-2</v>
      </c>
      <c r="N30" s="4">
        <v>4.0744987331376291E-2</v>
      </c>
      <c r="O30" s="282">
        <v>0.1442677259238675</v>
      </c>
      <c r="P30" s="37">
        <v>2.1664758274500023E-2</v>
      </c>
    </row>
    <row r="31" spans="1:16" s="2" customFormat="1" ht="15" x14ac:dyDescent="0.2">
      <c r="A31" s="6" t="s">
        <v>79</v>
      </c>
      <c r="B31" s="67">
        <v>6847.7470000000012</v>
      </c>
      <c r="C31" s="68">
        <v>7254.6999999999989</v>
      </c>
      <c r="D31" s="68">
        <v>6817.2250000000004</v>
      </c>
      <c r="E31" s="281">
        <v>5778.9230000000007</v>
      </c>
      <c r="F31" s="70">
        <v>7525.7289999999994</v>
      </c>
      <c r="G31" s="68">
        <v>248.35000000000008</v>
      </c>
      <c r="H31" s="68">
        <v>226.30199999999991</v>
      </c>
      <c r="I31" s="68">
        <v>336.06200000000013</v>
      </c>
      <c r="J31" s="281">
        <v>1281.5550000000001</v>
      </c>
      <c r="K31" s="68">
        <v>218.06599999999997</v>
      </c>
      <c r="L31" s="35">
        <v>3.4998112342601861E-2</v>
      </c>
      <c r="M31" s="4">
        <v>3.0250225838731222E-2</v>
      </c>
      <c r="N31" s="4">
        <v>4.698008062587173E-2</v>
      </c>
      <c r="O31" s="282">
        <v>0.18151108182760428</v>
      </c>
      <c r="P31" s="37">
        <v>2.8160094630604246E-2</v>
      </c>
    </row>
    <row r="32" spans="1:16" s="2" customFormat="1" ht="15" x14ac:dyDescent="0.2">
      <c r="A32" s="83" t="s">
        <v>80</v>
      </c>
      <c r="B32" s="67">
        <v>1331.7720000000004</v>
      </c>
      <c r="C32" s="68">
        <v>1438.0589999999997</v>
      </c>
      <c r="D32" s="68">
        <v>1440.6960000000004</v>
      </c>
      <c r="E32" s="281">
        <v>1179.6869999999999</v>
      </c>
      <c r="F32" s="70">
        <v>1536.9290000000001</v>
      </c>
      <c r="G32" s="68">
        <v>85.00200000000001</v>
      </c>
      <c r="H32" s="68">
        <v>59.930999999999983</v>
      </c>
      <c r="I32" s="68">
        <v>86.355000000000018</v>
      </c>
      <c r="J32" s="281">
        <v>322.15700000000004</v>
      </c>
      <c r="K32" s="68">
        <v>49.550000000000011</v>
      </c>
      <c r="L32" s="35">
        <v>5.9996866119790444E-2</v>
      </c>
      <c r="M32" s="4">
        <v>4.0007610197664863E-2</v>
      </c>
      <c r="N32" s="4">
        <v>5.6550174159212756E-2</v>
      </c>
      <c r="O32" s="282">
        <v>0.21450763195112144</v>
      </c>
      <c r="P32" s="37">
        <v>3.1232685714717944E-2</v>
      </c>
    </row>
    <row r="33" spans="1:16" s="2" customFormat="1" ht="15" x14ac:dyDescent="0.2">
      <c r="A33" s="83" t="s">
        <v>73</v>
      </c>
      <c r="B33" s="67">
        <v>3037.8330000000001</v>
      </c>
      <c r="C33" s="68">
        <v>3147.5480000000002</v>
      </c>
      <c r="D33" s="68">
        <v>2885.4630000000002</v>
      </c>
      <c r="E33" s="281">
        <v>2427.33</v>
      </c>
      <c r="F33" s="70">
        <v>3151.1959999999995</v>
      </c>
      <c r="G33" s="68">
        <v>88.078000000000003</v>
      </c>
      <c r="H33" s="68">
        <v>73.937999999999988</v>
      </c>
      <c r="I33" s="68">
        <v>128.739</v>
      </c>
      <c r="J33" s="281">
        <v>535.99299999999994</v>
      </c>
      <c r="K33" s="68">
        <v>85.207999999999984</v>
      </c>
      <c r="L33" s="35">
        <v>2.8176745915030849E-2</v>
      </c>
      <c r="M33" s="4">
        <v>2.2951519888647656E-2</v>
      </c>
      <c r="N33" s="4">
        <v>4.2710807039475121E-2</v>
      </c>
      <c r="O33" s="282">
        <v>0.18087565884650439</v>
      </c>
      <c r="P33" s="37">
        <v>2.6327986246463667E-2</v>
      </c>
    </row>
    <row r="34" spans="1:16" s="2" customFormat="1" ht="15" x14ac:dyDescent="0.2">
      <c r="A34" s="83" t="s">
        <v>81</v>
      </c>
      <c r="B34" s="67">
        <v>2478.1419999999998</v>
      </c>
      <c r="C34" s="68">
        <v>2669.0929999999998</v>
      </c>
      <c r="D34" s="68">
        <v>2491.0659999999998</v>
      </c>
      <c r="E34" s="281">
        <v>2171.9059999999999</v>
      </c>
      <c r="F34" s="70">
        <v>2837.6039999999994</v>
      </c>
      <c r="G34" s="68">
        <v>75.27</v>
      </c>
      <c r="H34" s="68">
        <v>92.433000000000007</v>
      </c>
      <c r="I34" s="68">
        <v>120.96799999999999</v>
      </c>
      <c r="J34" s="281">
        <v>423.40500000000003</v>
      </c>
      <c r="K34" s="68">
        <v>83.307999999999993</v>
      </c>
      <c r="L34" s="35">
        <v>2.9478204065775521E-2</v>
      </c>
      <c r="M34" s="4">
        <v>3.3471710930840413E-2</v>
      </c>
      <c r="N34" s="4">
        <v>4.631180145434554E-2</v>
      </c>
      <c r="O34" s="282">
        <v>0.16314229778242376</v>
      </c>
      <c r="P34" s="37">
        <v>2.8521228986015331E-2</v>
      </c>
    </row>
    <row r="35" spans="1:16" s="2" customFormat="1" ht="16" thickBot="1" x14ac:dyDescent="0.25">
      <c r="A35" s="8" t="s">
        <v>74</v>
      </c>
      <c r="B35" s="67">
        <v>6228.5820000000003</v>
      </c>
      <c r="C35" s="68">
        <v>6320.4510000000009</v>
      </c>
      <c r="D35" s="68">
        <v>6245.8099999999995</v>
      </c>
      <c r="E35" s="281">
        <v>5642.5039999999999</v>
      </c>
      <c r="F35" s="70">
        <v>5624.5709999999999</v>
      </c>
      <c r="G35" s="68">
        <v>154.48599999999999</v>
      </c>
      <c r="H35" s="68">
        <v>136.59399999999999</v>
      </c>
      <c r="I35" s="68">
        <v>218.79900000000004</v>
      </c>
      <c r="J35" s="281">
        <v>643.98099999999999</v>
      </c>
      <c r="K35" s="68">
        <v>73.140999999999991</v>
      </c>
      <c r="L35" s="35">
        <v>2.4202468154812071E-2</v>
      </c>
      <c r="M35" s="4">
        <v>2.1154258643078988E-2</v>
      </c>
      <c r="N35" s="4">
        <v>3.3845666458713911E-2</v>
      </c>
      <c r="O35" s="282">
        <v>0.10243896231359814</v>
      </c>
      <c r="P35" s="37">
        <v>1.283690716554294E-2</v>
      </c>
    </row>
    <row r="36" spans="1:16" s="2" customFormat="1" ht="16" thickBot="1" x14ac:dyDescent="0.25">
      <c r="A36" s="5" t="s">
        <v>125</v>
      </c>
      <c r="B36" s="63">
        <v>13458.803</v>
      </c>
      <c r="C36" s="64">
        <v>13529.066999999999</v>
      </c>
      <c r="D36" s="64">
        <v>12981.078</v>
      </c>
      <c r="E36" s="65">
        <v>10276.259</v>
      </c>
      <c r="F36" s="66">
        <v>13992.538</v>
      </c>
      <c r="G36" s="64">
        <v>673.69899999999996</v>
      </c>
      <c r="H36" s="64">
        <v>612.31399999999996</v>
      </c>
      <c r="I36" s="64">
        <v>743.91700000000003</v>
      </c>
      <c r="J36" s="65">
        <v>2249.384</v>
      </c>
      <c r="K36" s="64">
        <v>448.05</v>
      </c>
      <c r="L36" s="31">
        <v>4.7670186071793935E-2</v>
      </c>
      <c r="M36" s="32">
        <v>4.3299448618207795E-2</v>
      </c>
      <c r="N36" s="32">
        <v>5.4201622659971832E-2</v>
      </c>
      <c r="O36" s="33">
        <v>0.17958231765027952</v>
      </c>
      <c r="P36" s="34">
        <v>3.1027129920194386E-2</v>
      </c>
    </row>
    <row r="37" spans="1:16" s="2" customFormat="1" ht="15" x14ac:dyDescent="0.2">
      <c r="A37" s="84" t="s">
        <v>121</v>
      </c>
      <c r="B37" s="67">
        <v>1133.3040000000001</v>
      </c>
      <c r="C37" s="68">
        <v>1228.183</v>
      </c>
      <c r="D37" s="68">
        <v>1134.893</v>
      </c>
      <c r="E37" s="69">
        <v>673.79100000000005</v>
      </c>
      <c r="F37" s="68">
        <v>1004.03</v>
      </c>
      <c r="G37" s="67">
        <v>75.063999999999993</v>
      </c>
      <c r="H37" s="68">
        <v>70.555000000000007</v>
      </c>
      <c r="I37" s="68">
        <v>105.134</v>
      </c>
      <c r="J37" s="69">
        <v>257.928</v>
      </c>
      <c r="K37" s="68">
        <v>62.722000000000001</v>
      </c>
      <c r="L37" s="35">
        <v>6.2120148828833585E-2</v>
      </c>
      <c r="M37" s="4">
        <v>5.4325814752475096E-2</v>
      </c>
      <c r="N37" s="4">
        <v>8.478363777562907E-2</v>
      </c>
      <c r="O37" s="36">
        <v>0.27683024602911394</v>
      </c>
      <c r="P37" s="37">
        <v>5.8797171226301903E-2</v>
      </c>
    </row>
    <row r="38" spans="1:16" s="2" customFormat="1" ht="15" x14ac:dyDescent="0.2">
      <c r="A38" s="82" t="s">
        <v>139</v>
      </c>
      <c r="B38" s="67">
        <v>12325.499</v>
      </c>
      <c r="C38" s="68">
        <v>12300.884</v>
      </c>
      <c r="D38" s="68">
        <v>11846.184999999999</v>
      </c>
      <c r="E38" s="69">
        <v>9602.4670000000006</v>
      </c>
      <c r="F38" s="70">
        <v>12988.508</v>
      </c>
      <c r="G38" s="68">
        <v>598.63400000000001</v>
      </c>
      <c r="H38" s="68">
        <v>541.75800000000004</v>
      </c>
      <c r="I38" s="68">
        <v>638.78300000000002</v>
      </c>
      <c r="J38" s="69">
        <v>1991.4559999999999</v>
      </c>
      <c r="K38" s="68">
        <v>385.32799999999997</v>
      </c>
      <c r="L38" s="35">
        <v>4.6319083841059205E-2</v>
      </c>
      <c r="M38" s="4">
        <v>4.2184310673769466E-2</v>
      </c>
      <c r="N38" s="4">
        <v>5.1164167981848259E-2</v>
      </c>
      <c r="O38" s="36">
        <v>0.17176722667556096</v>
      </c>
      <c r="P38" s="37">
        <v>2.8812077552020227E-2</v>
      </c>
    </row>
    <row r="39" spans="1:16" s="2" customFormat="1" ht="15" x14ac:dyDescent="0.2">
      <c r="A39" s="6" t="s">
        <v>79</v>
      </c>
      <c r="B39" s="67">
        <v>8020.7780000000002</v>
      </c>
      <c r="C39" s="68">
        <v>8169.2950000000001</v>
      </c>
      <c r="D39" s="68">
        <v>7651.0169999999998</v>
      </c>
      <c r="E39" s="69">
        <v>6050.7759999999998</v>
      </c>
      <c r="F39" s="70">
        <v>8893.4290000000001</v>
      </c>
      <c r="G39" s="68">
        <v>480.64600000000002</v>
      </c>
      <c r="H39" s="68">
        <v>393.78700000000003</v>
      </c>
      <c r="I39" s="68">
        <v>527.07799999999997</v>
      </c>
      <c r="J39" s="69">
        <v>1594.164</v>
      </c>
      <c r="K39" s="68">
        <v>261.54300000000001</v>
      </c>
      <c r="L39" s="35">
        <v>5.6537116605406335E-2</v>
      </c>
      <c r="M39" s="4">
        <v>4.5986596881823626E-2</v>
      </c>
      <c r="N39" s="4">
        <v>6.4449972762605473E-2</v>
      </c>
      <c r="O39" s="36">
        <v>0.20852537757000056</v>
      </c>
      <c r="P39" s="37">
        <v>2.8568410695303057E-2</v>
      </c>
    </row>
    <row r="40" spans="1:16" s="2" customFormat="1" ht="15" x14ac:dyDescent="0.2">
      <c r="A40" s="83" t="s">
        <v>80</v>
      </c>
      <c r="B40" s="67">
        <v>3371.7249999999999</v>
      </c>
      <c r="C40" s="68">
        <v>3299.94</v>
      </c>
      <c r="D40" s="68">
        <v>3255.163</v>
      </c>
      <c r="E40" s="69">
        <v>2614.5450000000001</v>
      </c>
      <c r="F40" s="70">
        <v>3924.7550000000001</v>
      </c>
      <c r="G40" s="68">
        <v>264.25099999999998</v>
      </c>
      <c r="H40" s="68">
        <v>233.09899999999999</v>
      </c>
      <c r="I40" s="68">
        <v>283.43599999999998</v>
      </c>
      <c r="J40" s="69">
        <v>661.91300000000001</v>
      </c>
      <c r="K40" s="68">
        <v>163.999</v>
      </c>
      <c r="L40" s="35">
        <v>7.267677234393187E-2</v>
      </c>
      <c r="M40" s="4">
        <v>6.5976911095518606E-2</v>
      </c>
      <c r="N40" s="4">
        <v>8.0098366613453501E-2</v>
      </c>
      <c r="O40" s="36">
        <v>0.20202090183973059</v>
      </c>
      <c r="P40" s="37">
        <v>4.010977427353174E-2</v>
      </c>
    </row>
    <row r="41" spans="1:16" s="2" customFormat="1" ht="15" x14ac:dyDescent="0.2">
      <c r="A41" s="83" t="s">
        <v>73</v>
      </c>
      <c r="B41" s="67">
        <v>3095.3719999999998</v>
      </c>
      <c r="C41" s="68">
        <v>3314.319</v>
      </c>
      <c r="D41" s="68">
        <v>2888.288</v>
      </c>
      <c r="E41" s="69">
        <v>2219.7510000000002</v>
      </c>
      <c r="F41" s="70">
        <v>3412.6370000000002</v>
      </c>
      <c r="G41" s="68">
        <v>135.80199999999999</v>
      </c>
      <c r="H41" s="68">
        <v>89.049000000000007</v>
      </c>
      <c r="I41" s="68">
        <v>147.84299999999999</v>
      </c>
      <c r="J41" s="69">
        <v>668.52800000000002</v>
      </c>
      <c r="K41" s="68">
        <v>66.284000000000006</v>
      </c>
      <c r="L41" s="35">
        <v>4.2028686786907792E-2</v>
      </c>
      <c r="M41" s="4">
        <v>2.6164963647774795E-2</v>
      </c>
      <c r="N41" s="4">
        <v>4.8694539201371748E-2</v>
      </c>
      <c r="O41" s="36">
        <v>0.23146240373592714</v>
      </c>
      <c r="P41" s="37">
        <v>1.9053033972314979E-2</v>
      </c>
    </row>
    <row r="42" spans="1:16" s="2" customFormat="1" ht="15" x14ac:dyDescent="0.2">
      <c r="A42" s="83" t="s">
        <v>81</v>
      </c>
      <c r="B42" s="67">
        <v>1553.681</v>
      </c>
      <c r="C42" s="68">
        <v>1555.0360000000001</v>
      </c>
      <c r="D42" s="68">
        <v>1507.566</v>
      </c>
      <c r="E42" s="69">
        <v>1216.48</v>
      </c>
      <c r="F42" s="70">
        <v>1556.037</v>
      </c>
      <c r="G42" s="68">
        <v>80.593000000000004</v>
      </c>
      <c r="H42" s="68">
        <v>71.638999999999996</v>
      </c>
      <c r="I42" s="68">
        <v>95.799000000000007</v>
      </c>
      <c r="J42" s="69">
        <v>263.72300000000001</v>
      </c>
      <c r="K42" s="68">
        <v>31.26</v>
      </c>
      <c r="L42" s="35">
        <v>4.9314252077680976E-2</v>
      </c>
      <c r="M42" s="4">
        <v>4.404014323697112E-2</v>
      </c>
      <c r="N42" s="4">
        <v>5.9748715981700992E-2</v>
      </c>
      <c r="O42" s="36">
        <v>0.17816677847565504</v>
      </c>
      <c r="P42" s="37">
        <v>1.9693856915246485E-2</v>
      </c>
    </row>
    <row r="43" spans="1:16" s="2" customFormat="1" ht="16" thickBot="1" x14ac:dyDescent="0.25">
      <c r="A43" s="8" t="s">
        <v>74</v>
      </c>
      <c r="B43" s="76">
        <v>4304.7209999999995</v>
      </c>
      <c r="C43" s="77">
        <v>4131.5889999999999</v>
      </c>
      <c r="D43" s="77">
        <v>4195.1679999999997</v>
      </c>
      <c r="E43" s="78">
        <v>3551.6909999999998</v>
      </c>
      <c r="F43" s="79">
        <v>4095.0790000000002</v>
      </c>
      <c r="G43" s="77">
        <v>117.988</v>
      </c>
      <c r="H43" s="77">
        <v>147.971</v>
      </c>
      <c r="I43" s="77">
        <v>111.705</v>
      </c>
      <c r="J43" s="78">
        <v>397.29199999999997</v>
      </c>
      <c r="K43" s="77">
        <v>123.785</v>
      </c>
      <c r="L43" s="38">
        <v>2.6677766952336226E-2</v>
      </c>
      <c r="M43" s="73">
        <v>3.4576218115881074E-2</v>
      </c>
      <c r="N43" s="73">
        <v>2.5936450877469572E-2</v>
      </c>
      <c r="O43" s="95">
        <v>0.10060615606600484</v>
      </c>
      <c r="P43" s="72">
        <v>2.9340836775018104E-2</v>
      </c>
    </row>
    <row r="44" spans="1:16" ht="24.75" customHeight="1" x14ac:dyDescent="0.15">
      <c r="A44" s="305" t="s">
        <v>32</v>
      </c>
      <c r="B44" s="306"/>
      <c r="C44" s="306"/>
      <c r="D44" s="306"/>
      <c r="E44" s="306"/>
      <c r="F44" s="306"/>
      <c r="G44" s="306"/>
      <c r="H44" s="306"/>
      <c r="I44" s="306"/>
      <c r="J44" s="306"/>
      <c r="K44" s="306"/>
      <c r="L44" s="306"/>
      <c r="M44" s="306"/>
      <c r="N44" s="306"/>
      <c r="O44" s="306"/>
      <c r="P44" s="306"/>
    </row>
    <row r="45" spans="1:16" s="2" customFormat="1" ht="22.5" customHeight="1" x14ac:dyDescent="0.15">
      <c r="A45" s="75"/>
    </row>
    <row r="46" spans="1:16" s="2" customFormat="1" x14ac:dyDescent="0.15"/>
    <row r="47" spans="1:16" s="2" customFormat="1" x14ac:dyDescent="0.15"/>
    <row r="48" spans="1:16" s="2" customFormat="1" x14ac:dyDescent="0.15"/>
    <row r="49" spans="1:1" s="2" customFormat="1" x14ac:dyDescent="0.15">
      <c r="A49" s="75"/>
    </row>
    <row r="50" spans="1:1" s="2" customFormat="1" x14ac:dyDescent="0.15"/>
    <row r="51" spans="1:1" s="2" customFormat="1" x14ac:dyDescent="0.15"/>
    <row r="52" spans="1:1" s="2" customFormat="1" x14ac:dyDescent="0.15"/>
    <row r="53" spans="1:1" s="2" customFormat="1" x14ac:dyDescent="0.15"/>
    <row r="54" spans="1:1" s="2" customFormat="1" x14ac:dyDescent="0.15"/>
    <row r="55" spans="1:1" s="2" customFormat="1" x14ac:dyDescent="0.15"/>
    <row r="56" spans="1:1" s="2" customFormat="1" x14ac:dyDescent="0.15"/>
    <row r="57" spans="1:1" s="2" customFormat="1" x14ac:dyDescent="0.15"/>
    <row r="58" spans="1:1" s="2" customFormat="1" x14ac:dyDescent="0.15"/>
    <row r="59" spans="1:1" s="2" customFormat="1" x14ac:dyDescent="0.15"/>
    <row r="60" spans="1:1" s="2" customFormat="1" x14ac:dyDescent="0.15"/>
    <row r="61" spans="1:1" s="2" customFormat="1" x14ac:dyDescent="0.15"/>
    <row r="62" spans="1:1" s="2" customFormat="1" x14ac:dyDescent="0.15"/>
    <row r="63" spans="1:1" s="2" customFormat="1" x14ac:dyDescent="0.15"/>
    <row r="64" spans="1:1"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sheetData>
  <mergeCells count="5">
    <mergeCell ref="B2:F2"/>
    <mergeCell ref="G2:K2"/>
    <mergeCell ref="L2:P2"/>
    <mergeCell ref="A1:P1"/>
    <mergeCell ref="A44:P44"/>
  </mergeCells>
  <phoneticPr fontId="51" type="noConversion"/>
  <pageMargins left="0.2" right="0.7" top="0.7" bottom="0.4"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00"/>
  <sheetViews>
    <sheetView zoomScale="115" zoomScaleNormal="115" workbookViewId="0">
      <selection activeCell="P4" sqref="P4:P43"/>
    </sheetView>
  </sheetViews>
  <sheetFormatPr baseColWidth="10" defaultColWidth="8.83203125" defaultRowHeight="13" x14ac:dyDescent="0.15"/>
  <cols>
    <col min="1" max="1" width="27.83203125" style="1" customWidth="1"/>
    <col min="2" max="2" width="8.33203125" customWidth="1"/>
    <col min="3" max="3" width="9.33203125" customWidth="1"/>
    <col min="4" max="4" width="8.83203125" customWidth="1"/>
    <col min="5" max="5" width="8.5" customWidth="1"/>
    <col min="6" max="6" width="9" customWidth="1"/>
    <col min="7" max="7" width="8.33203125" customWidth="1"/>
    <col min="8" max="8" width="8.6640625" customWidth="1"/>
    <col min="9" max="9" width="8.33203125" customWidth="1"/>
    <col min="10" max="10" width="8.6640625" customWidth="1"/>
    <col min="11" max="11" width="8.33203125" customWidth="1"/>
    <col min="12" max="12" width="6.6640625" bestFit="1" customWidth="1"/>
    <col min="13" max="15" width="7" bestFit="1" customWidth="1"/>
    <col min="16" max="16" width="6.5" bestFit="1" customWidth="1"/>
  </cols>
  <sheetData>
    <row r="1" spans="1:21" ht="25.5" customHeight="1" thickBot="1" x14ac:dyDescent="0.25">
      <c r="A1" s="302" t="s">
        <v>34</v>
      </c>
      <c r="B1" s="303"/>
      <c r="C1" s="303"/>
      <c r="D1" s="303"/>
      <c r="E1" s="303"/>
      <c r="F1" s="304"/>
      <c r="G1" s="304"/>
      <c r="H1" s="304"/>
      <c r="I1" s="304"/>
      <c r="J1" s="304"/>
      <c r="K1" s="304"/>
      <c r="L1" s="304"/>
      <c r="M1" s="304"/>
      <c r="N1" s="304"/>
      <c r="O1" s="304"/>
      <c r="P1" s="304"/>
    </row>
    <row r="2" spans="1:21" ht="37.75" customHeight="1" thickBot="1" x14ac:dyDescent="0.3">
      <c r="A2" s="140"/>
      <c r="B2" s="307" t="s">
        <v>39</v>
      </c>
      <c r="C2" s="308"/>
      <c r="D2" s="308"/>
      <c r="E2" s="308"/>
      <c r="F2" s="309"/>
      <c r="G2" s="307" t="s">
        <v>35</v>
      </c>
      <c r="H2" s="308"/>
      <c r="I2" s="308"/>
      <c r="J2" s="308"/>
      <c r="K2" s="309"/>
      <c r="L2" s="307" t="s">
        <v>116</v>
      </c>
      <c r="M2" s="310"/>
      <c r="N2" s="310"/>
      <c r="O2" s="310"/>
      <c r="P2" s="311"/>
    </row>
    <row r="3" spans="1:21" ht="17.75" customHeight="1" thickBot="1" x14ac:dyDescent="0.2">
      <c r="A3" s="141"/>
      <c r="B3" s="142">
        <v>43831</v>
      </c>
      <c r="C3" s="143">
        <v>43862</v>
      </c>
      <c r="D3" s="143">
        <v>43891</v>
      </c>
      <c r="E3" s="143">
        <v>43922</v>
      </c>
      <c r="F3" s="143">
        <v>43556</v>
      </c>
      <c r="G3" s="142">
        <v>43831</v>
      </c>
      <c r="H3" s="143">
        <v>43862</v>
      </c>
      <c r="I3" s="143">
        <v>43891</v>
      </c>
      <c r="J3" s="143">
        <v>43922</v>
      </c>
      <c r="K3" s="143">
        <v>43556</v>
      </c>
      <c r="L3" s="142">
        <v>43831</v>
      </c>
      <c r="M3" s="143">
        <v>43862</v>
      </c>
      <c r="N3" s="143">
        <v>43891</v>
      </c>
      <c r="O3" s="143">
        <v>43922</v>
      </c>
      <c r="P3" s="144">
        <v>43556</v>
      </c>
    </row>
    <row r="4" spans="1:21" s="2" customFormat="1" ht="16" thickBot="1" x14ac:dyDescent="0.25">
      <c r="A4" s="145" t="s">
        <v>128</v>
      </c>
      <c r="B4" s="146">
        <v>152541.367</v>
      </c>
      <c r="C4" s="147">
        <v>153021.97399999999</v>
      </c>
      <c r="D4" s="147">
        <v>151851.16500000001</v>
      </c>
      <c r="E4" s="148">
        <v>145526.06099999999</v>
      </c>
      <c r="F4" s="149">
        <v>151738.62100000001</v>
      </c>
      <c r="G4" s="147">
        <v>53140.995000000003</v>
      </c>
      <c r="H4" s="147">
        <v>52659.964</v>
      </c>
      <c r="I4" s="147">
        <v>53831.875</v>
      </c>
      <c r="J4" s="148">
        <v>60161.544999999998</v>
      </c>
      <c r="K4" s="147">
        <v>54482.161</v>
      </c>
      <c r="L4" s="150">
        <v>0.74163562454616305</v>
      </c>
      <c r="M4" s="151">
        <v>0.74397380483647524</v>
      </c>
      <c r="N4" s="151">
        <v>0.73827752156910942</v>
      </c>
      <c r="O4" s="152">
        <v>0.70751011123149543</v>
      </c>
      <c r="P4" s="153">
        <v>0.73580664144702934</v>
      </c>
      <c r="R4" s="12"/>
      <c r="S4" s="12"/>
      <c r="T4" s="12"/>
      <c r="U4" s="12"/>
    </row>
    <row r="5" spans="1:21" s="2" customFormat="1" ht="15" x14ac:dyDescent="0.2">
      <c r="A5" s="154" t="s">
        <v>121</v>
      </c>
      <c r="B5" s="155">
        <v>20514.097000000002</v>
      </c>
      <c r="C5" s="156">
        <v>20736.375</v>
      </c>
      <c r="D5" s="156">
        <v>20066.502</v>
      </c>
      <c r="E5" s="157">
        <v>17929.187999999998</v>
      </c>
      <c r="F5" s="156">
        <v>20285.969000000001</v>
      </c>
      <c r="G5" s="155">
        <v>17005.3</v>
      </c>
      <c r="H5" s="156">
        <v>16775.190999999999</v>
      </c>
      <c r="I5" s="156">
        <v>17437.184000000001</v>
      </c>
      <c r="J5" s="157">
        <v>19568.252</v>
      </c>
      <c r="K5" s="156">
        <v>17476.028999999999</v>
      </c>
      <c r="L5" s="158">
        <v>0.54675977335136816</v>
      </c>
      <c r="M5" s="159">
        <v>0.55279950189229643</v>
      </c>
      <c r="N5" s="159">
        <v>0.53505412774627004</v>
      </c>
      <c r="O5" s="160">
        <v>0.47814432131900197</v>
      </c>
      <c r="P5" s="161">
        <v>0.53720592326708982</v>
      </c>
      <c r="R5" s="12"/>
      <c r="S5" s="12"/>
      <c r="T5" s="12"/>
      <c r="U5" s="12"/>
    </row>
    <row r="6" spans="1:21" s="2" customFormat="1" ht="15" x14ac:dyDescent="0.2">
      <c r="A6" s="162" t="s">
        <v>140</v>
      </c>
      <c r="B6" s="155">
        <v>132027.26999999999</v>
      </c>
      <c r="C6" s="156">
        <v>132285.6</v>
      </c>
      <c r="D6" s="156">
        <v>131784.663</v>
      </c>
      <c r="E6" s="157">
        <v>127596.871</v>
      </c>
      <c r="F6" s="163">
        <v>131452.65400000001</v>
      </c>
      <c r="G6" s="156">
        <v>36135.695</v>
      </c>
      <c r="H6" s="156">
        <v>35884.773000000001</v>
      </c>
      <c r="I6" s="156">
        <v>36394.688999999998</v>
      </c>
      <c r="J6" s="157">
        <v>40593.292999999998</v>
      </c>
      <c r="K6" s="156">
        <v>37006.131000000001</v>
      </c>
      <c r="L6" s="158">
        <v>0.7851150222047999</v>
      </c>
      <c r="M6" s="159">
        <v>0.78661655819720389</v>
      </c>
      <c r="N6" s="159">
        <v>0.78359597318462726</v>
      </c>
      <c r="O6" s="160">
        <v>0.75864645093038863</v>
      </c>
      <c r="P6" s="161">
        <v>0.78032531221212365</v>
      </c>
      <c r="R6" s="12"/>
      <c r="S6" s="12"/>
      <c r="T6" s="12"/>
      <c r="U6" s="12"/>
    </row>
    <row r="7" spans="1:21" s="2" customFormat="1" ht="15" x14ac:dyDescent="0.2">
      <c r="A7" s="164" t="s">
        <v>79</v>
      </c>
      <c r="B7" s="155">
        <v>76586.010999999999</v>
      </c>
      <c r="C7" s="156">
        <v>76514.088000000003</v>
      </c>
      <c r="D7" s="156">
        <v>75447.938999999998</v>
      </c>
      <c r="E7" s="157">
        <v>71898.483000000007</v>
      </c>
      <c r="F7" s="163">
        <v>77484.176000000007</v>
      </c>
      <c r="G7" s="156">
        <v>27179.951000000001</v>
      </c>
      <c r="H7" s="156">
        <v>27229.322999999997</v>
      </c>
      <c r="I7" s="156">
        <v>27452.064000000002</v>
      </c>
      <c r="J7" s="157">
        <v>29976.334000000003</v>
      </c>
      <c r="K7" s="156">
        <v>27877.645</v>
      </c>
      <c r="L7" s="158">
        <v>0.73806486755261802</v>
      </c>
      <c r="M7" s="159">
        <v>0.73753202504590876</v>
      </c>
      <c r="N7" s="159">
        <v>0.73321610107241686</v>
      </c>
      <c r="O7" s="160">
        <v>0.70575324812608009</v>
      </c>
      <c r="P7" s="161">
        <v>0.73541037222581795</v>
      </c>
    </row>
    <row r="8" spans="1:21" s="2" customFormat="1" ht="15" x14ac:dyDescent="0.2">
      <c r="A8" s="165" t="s">
        <v>80</v>
      </c>
      <c r="B8" s="155">
        <v>8975.1929999999993</v>
      </c>
      <c r="C8" s="156">
        <v>8605.8389999999999</v>
      </c>
      <c r="D8" s="156">
        <v>8442.3510000000006</v>
      </c>
      <c r="E8" s="157">
        <v>8082.33</v>
      </c>
      <c r="F8" s="163">
        <v>9378.1869999999999</v>
      </c>
      <c r="G8" s="156">
        <v>5583.3869999999997</v>
      </c>
      <c r="H8" s="156">
        <v>5464.6549999999997</v>
      </c>
      <c r="I8" s="156">
        <v>5554.4719999999998</v>
      </c>
      <c r="J8" s="157">
        <v>6089.5209999999997</v>
      </c>
      <c r="K8" s="156">
        <v>6166.7489999999998</v>
      </c>
      <c r="L8" s="158">
        <v>0.61648821519681185</v>
      </c>
      <c r="M8" s="159">
        <v>0.61162308871316107</v>
      </c>
      <c r="N8" s="159">
        <v>0.60316194610734164</v>
      </c>
      <c r="O8" s="160">
        <v>0.57030870561650704</v>
      </c>
      <c r="P8" s="161">
        <v>0.60329531109037693</v>
      </c>
    </row>
    <row r="9" spans="1:21" s="2" customFormat="1" ht="15" x14ac:dyDescent="0.2">
      <c r="A9" s="165" t="s">
        <v>73</v>
      </c>
      <c r="B9" s="155">
        <v>33127.154000000002</v>
      </c>
      <c r="C9" s="156">
        <v>33450.968000000001</v>
      </c>
      <c r="D9" s="156">
        <v>32481.116999999998</v>
      </c>
      <c r="E9" s="157">
        <v>30579.057000000001</v>
      </c>
      <c r="F9" s="163">
        <v>33305.868000000002</v>
      </c>
      <c r="G9" s="156">
        <v>12131.415000000001</v>
      </c>
      <c r="H9" s="156">
        <v>12302.57</v>
      </c>
      <c r="I9" s="156">
        <v>12289.519</v>
      </c>
      <c r="J9" s="157">
        <v>13553.55</v>
      </c>
      <c r="K9" s="156">
        <v>12133.483</v>
      </c>
      <c r="L9" s="158">
        <v>0.73195319100787304</v>
      </c>
      <c r="M9" s="159">
        <v>0.73111216011316982</v>
      </c>
      <c r="N9" s="159">
        <v>0.72550045972096533</v>
      </c>
      <c r="O9" s="160">
        <v>0.69289033842936132</v>
      </c>
      <c r="P9" s="161">
        <v>0.73297411312058569</v>
      </c>
    </row>
    <row r="10" spans="1:21" s="2" customFormat="1" ht="15" x14ac:dyDescent="0.2">
      <c r="A10" s="165" t="s">
        <v>81</v>
      </c>
      <c r="B10" s="155">
        <v>34483.663999999997</v>
      </c>
      <c r="C10" s="156">
        <v>34457.281000000003</v>
      </c>
      <c r="D10" s="156">
        <v>34524.470999999998</v>
      </c>
      <c r="E10" s="157">
        <v>33237.095999999998</v>
      </c>
      <c r="F10" s="163">
        <v>34800.120999999999</v>
      </c>
      <c r="G10" s="156">
        <v>9465.1489999999994</v>
      </c>
      <c r="H10" s="156">
        <v>9462.098</v>
      </c>
      <c r="I10" s="156">
        <v>9608.0730000000003</v>
      </c>
      <c r="J10" s="157">
        <v>10333.263000000001</v>
      </c>
      <c r="K10" s="156">
        <v>9577.4130000000005</v>
      </c>
      <c r="L10" s="158">
        <v>0.78463243136964822</v>
      </c>
      <c r="M10" s="159">
        <v>0.78455756398559284</v>
      </c>
      <c r="N10" s="159">
        <v>0.78229052465228388</v>
      </c>
      <c r="O10" s="160">
        <v>0.7628373225017494</v>
      </c>
      <c r="P10" s="161">
        <v>0.78418329869343351</v>
      </c>
    </row>
    <row r="11" spans="1:21" s="2" customFormat="1" ht="16" thickBot="1" x14ac:dyDescent="0.25">
      <c r="A11" s="154" t="s">
        <v>74</v>
      </c>
      <c r="B11" s="155">
        <v>55441.258999999998</v>
      </c>
      <c r="C11" s="156">
        <v>55771.512000000002</v>
      </c>
      <c r="D11" s="156">
        <v>56336.724000000002</v>
      </c>
      <c r="E11" s="157">
        <v>55698.387999999999</v>
      </c>
      <c r="F11" s="163">
        <v>53968.478000000003</v>
      </c>
      <c r="G11" s="156">
        <v>8955.7440000000006</v>
      </c>
      <c r="H11" s="156">
        <v>8655.4500000000007</v>
      </c>
      <c r="I11" s="156">
        <v>8942.625</v>
      </c>
      <c r="J11" s="157">
        <v>10616.959000000001</v>
      </c>
      <c r="K11" s="156">
        <v>9128.4860000000008</v>
      </c>
      <c r="L11" s="158">
        <v>0.86092918019802878</v>
      </c>
      <c r="M11" s="159">
        <v>0.8656548480432773</v>
      </c>
      <c r="N11" s="159">
        <v>0.86300989306740794</v>
      </c>
      <c r="O11" s="160">
        <v>0.83990193099645549</v>
      </c>
      <c r="P11" s="161">
        <v>0.85532606608457418</v>
      </c>
      <c r="R11" s="12"/>
      <c r="S11" s="12"/>
      <c r="T11" s="12"/>
      <c r="U11" s="12"/>
    </row>
    <row r="12" spans="1:21" s="2" customFormat="1" ht="16" thickBot="1" x14ac:dyDescent="0.25">
      <c r="A12" s="145" t="s">
        <v>129</v>
      </c>
      <c r="B12" s="146">
        <v>126029.47100000001</v>
      </c>
      <c r="C12" s="147">
        <v>125992.393</v>
      </c>
      <c r="D12" s="147">
        <v>125580.011</v>
      </c>
      <c r="E12" s="148">
        <v>120571.101</v>
      </c>
      <c r="F12" s="149">
        <v>124762.197</v>
      </c>
      <c r="G12" s="147">
        <v>44474.96</v>
      </c>
      <c r="H12" s="147">
        <v>44043.940999999999</v>
      </c>
      <c r="I12" s="147">
        <v>44933.728000000003</v>
      </c>
      <c r="J12" s="148">
        <v>49774.574000000001</v>
      </c>
      <c r="K12" s="147">
        <v>45061.618000000002</v>
      </c>
      <c r="L12" s="150">
        <v>0.73915657359074727</v>
      </c>
      <c r="M12" s="151">
        <v>0.74097335572995826</v>
      </c>
      <c r="N12" s="151">
        <v>0.73648030790058505</v>
      </c>
      <c r="O12" s="152">
        <v>0.70780253739932053</v>
      </c>
      <c r="P12" s="153">
        <v>0.73465666167021393</v>
      </c>
      <c r="Q12" s="12"/>
      <c r="R12" s="12"/>
      <c r="S12" s="12"/>
      <c r="T12" s="12"/>
      <c r="U12" s="12"/>
    </row>
    <row r="13" spans="1:21" s="2" customFormat="1" ht="15" x14ac:dyDescent="0.2">
      <c r="A13" s="154" t="s">
        <v>121</v>
      </c>
      <c r="B13" s="155">
        <v>18771.376</v>
      </c>
      <c r="C13" s="156">
        <v>18833.362000000001</v>
      </c>
      <c r="D13" s="156">
        <v>18388.07</v>
      </c>
      <c r="E13" s="157">
        <v>16620.508000000002</v>
      </c>
      <c r="F13" s="156">
        <v>18723.378000000001</v>
      </c>
      <c r="G13" s="155">
        <v>15445.556</v>
      </c>
      <c r="H13" s="156">
        <v>15178.728999999999</v>
      </c>
      <c r="I13" s="156">
        <v>15838.662</v>
      </c>
      <c r="J13" s="157">
        <v>17826.803</v>
      </c>
      <c r="K13" s="156">
        <v>15768.855</v>
      </c>
      <c r="L13" s="158">
        <v>0.54859903862801029</v>
      </c>
      <c r="M13" s="159">
        <v>0.55372549720627295</v>
      </c>
      <c r="N13" s="159">
        <v>0.53724293631071751</v>
      </c>
      <c r="O13" s="160">
        <v>0.48249072329622478</v>
      </c>
      <c r="P13" s="161">
        <v>0.54282881598300692</v>
      </c>
      <c r="Q13" s="12"/>
      <c r="R13" s="12"/>
      <c r="S13" s="12"/>
      <c r="T13" s="12"/>
      <c r="U13" s="12"/>
    </row>
    <row r="14" spans="1:21" s="2" customFormat="1" ht="15" x14ac:dyDescent="0.2">
      <c r="A14" s="162" t="s">
        <v>141</v>
      </c>
      <c r="B14" s="155">
        <v>107258.095</v>
      </c>
      <c r="C14" s="156">
        <v>107159.03200000001</v>
      </c>
      <c r="D14" s="156">
        <v>107191.94100000001</v>
      </c>
      <c r="E14" s="157">
        <v>103950.591</v>
      </c>
      <c r="F14" s="163">
        <v>106038.819</v>
      </c>
      <c r="G14" s="156">
        <v>29029.403999999999</v>
      </c>
      <c r="H14" s="156">
        <v>28865.212</v>
      </c>
      <c r="I14" s="156">
        <v>29095.065999999999</v>
      </c>
      <c r="J14" s="157">
        <v>31947.77</v>
      </c>
      <c r="K14" s="156">
        <v>29292.761999999999</v>
      </c>
      <c r="L14" s="158">
        <v>0.78699877675501251</v>
      </c>
      <c r="M14" s="159">
        <v>0.78779362302502487</v>
      </c>
      <c r="N14" s="159">
        <v>0.78651621573874608</v>
      </c>
      <c r="O14" s="160">
        <v>0.76491423616212706</v>
      </c>
      <c r="P14" s="161">
        <v>0.7835482170270367</v>
      </c>
      <c r="Q14" s="12"/>
    </row>
    <row r="15" spans="1:21" s="2" customFormat="1" ht="15" x14ac:dyDescent="0.2">
      <c r="A15" s="164" t="s">
        <v>79</v>
      </c>
      <c r="B15" s="155">
        <v>61876.801999999996</v>
      </c>
      <c r="C15" s="156">
        <v>61420.616999999998</v>
      </c>
      <c r="D15" s="156">
        <v>60907.506000000001</v>
      </c>
      <c r="E15" s="157">
        <v>57914.938000000002</v>
      </c>
      <c r="F15" s="163">
        <v>61441.683000000005</v>
      </c>
      <c r="G15" s="156">
        <v>22303.300999999999</v>
      </c>
      <c r="H15" s="156">
        <v>22215.378000000001</v>
      </c>
      <c r="I15" s="156">
        <v>22214.785</v>
      </c>
      <c r="J15" s="157">
        <v>23758.762999999999</v>
      </c>
      <c r="K15" s="156">
        <v>22420.824000000001</v>
      </c>
      <c r="L15" s="158">
        <v>0.73505258124951445</v>
      </c>
      <c r="M15" s="159">
        <v>0.73438017925176835</v>
      </c>
      <c r="N15" s="159">
        <v>0.73274575649027773</v>
      </c>
      <c r="O15" s="160">
        <v>0.70910142788802977</v>
      </c>
      <c r="P15" s="161">
        <v>0.73264782079553137</v>
      </c>
      <c r="Q15" s="12"/>
    </row>
    <row r="16" spans="1:21" s="2" customFormat="1" ht="15" x14ac:dyDescent="0.2">
      <c r="A16" s="165" t="s">
        <v>80</v>
      </c>
      <c r="B16" s="155">
        <v>4230.1369999999997</v>
      </c>
      <c r="C16" s="156">
        <v>3892.0189999999998</v>
      </c>
      <c r="D16" s="156">
        <v>3696.6030000000001</v>
      </c>
      <c r="E16" s="157">
        <v>3550.6990000000001</v>
      </c>
      <c r="F16" s="163">
        <v>4000.9389999999999</v>
      </c>
      <c r="G16" s="156">
        <v>3573.3249999999998</v>
      </c>
      <c r="H16" s="156">
        <v>3361.5120000000002</v>
      </c>
      <c r="I16" s="156">
        <v>3462.6930000000002</v>
      </c>
      <c r="J16" s="157">
        <v>3594.9650000000001</v>
      </c>
      <c r="K16" s="156">
        <v>3770.636</v>
      </c>
      <c r="L16" s="158">
        <v>0.54208465422142116</v>
      </c>
      <c r="M16" s="159">
        <v>0.53656887934993314</v>
      </c>
      <c r="N16" s="159">
        <v>0.51633610343810343</v>
      </c>
      <c r="O16" s="160">
        <v>0.49690259715542179</v>
      </c>
      <c r="P16" s="161">
        <v>0.51481700942215702</v>
      </c>
      <c r="Q16" s="12"/>
    </row>
    <row r="17" spans="1:21" s="2" customFormat="1" ht="15" x14ac:dyDescent="0.2">
      <c r="A17" s="165" t="s">
        <v>73</v>
      </c>
      <c r="B17" s="155">
        <v>27128.314999999999</v>
      </c>
      <c r="C17" s="156">
        <v>27177.494999999999</v>
      </c>
      <c r="D17" s="156">
        <v>26705.235000000001</v>
      </c>
      <c r="E17" s="157">
        <v>24978.499</v>
      </c>
      <c r="F17" s="163">
        <v>26882.381000000001</v>
      </c>
      <c r="G17" s="156">
        <v>10341.722</v>
      </c>
      <c r="H17" s="156">
        <v>10502.986999999999</v>
      </c>
      <c r="I17" s="156">
        <v>10262.68</v>
      </c>
      <c r="J17" s="157">
        <v>11157.288</v>
      </c>
      <c r="K17" s="156">
        <v>10265.924000000001</v>
      </c>
      <c r="L17" s="158">
        <v>0.72400021916177992</v>
      </c>
      <c r="M17" s="159">
        <v>0.72126187239324602</v>
      </c>
      <c r="N17" s="159">
        <v>0.72238953698091979</v>
      </c>
      <c r="O17" s="160">
        <v>0.69123993342112633</v>
      </c>
      <c r="P17" s="161">
        <v>0.72365027152652051</v>
      </c>
      <c r="Q17" s="12"/>
    </row>
    <row r="18" spans="1:21" s="2" customFormat="1" ht="15" x14ac:dyDescent="0.2">
      <c r="A18" s="165" t="s">
        <v>81</v>
      </c>
      <c r="B18" s="155">
        <v>30518.35</v>
      </c>
      <c r="C18" s="156">
        <v>30351.102999999999</v>
      </c>
      <c r="D18" s="156">
        <v>30505.668000000001</v>
      </c>
      <c r="E18" s="157">
        <v>29385.74</v>
      </c>
      <c r="F18" s="163">
        <v>30558.363000000001</v>
      </c>
      <c r="G18" s="156">
        <v>8388.2540000000008</v>
      </c>
      <c r="H18" s="156">
        <v>8350.8790000000008</v>
      </c>
      <c r="I18" s="156">
        <v>8489.4120000000003</v>
      </c>
      <c r="J18" s="157">
        <v>9006.51</v>
      </c>
      <c r="K18" s="156">
        <v>8384.2639999999992</v>
      </c>
      <c r="L18" s="158">
        <v>0.78440025246099609</v>
      </c>
      <c r="M18" s="159">
        <v>0.78422606366774694</v>
      </c>
      <c r="N18" s="159">
        <v>0.7822953049461624</v>
      </c>
      <c r="O18" s="160">
        <v>0.76540812273310377</v>
      </c>
      <c r="P18" s="161">
        <v>0.78470214657064608</v>
      </c>
      <c r="Q18" s="12"/>
    </row>
    <row r="19" spans="1:21" s="2" customFormat="1" ht="16" thickBot="1" x14ac:dyDescent="0.25">
      <c r="A19" s="154" t="s">
        <v>74</v>
      </c>
      <c r="B19" s="155">
        <v>45381.292999999998</v>
      </c>
      <c r="C19" s="156">
        <v>45738.415000000001</v>
      </c>
      <c r="D19" s="156">
        <v>46284.434999999998</v>
      </c>
      <c r="E19" s="157">
        <v>46035.652999999998</v>
      </c>
      <c r="F19" s="163">
        <v>44597.135999999999</v>
      </c>
      <c r="G19" s="156">
        <v>6726.1030000000001</v>
      </c>
      <c r="H19" s="156">
        <v>6649.8339999999998</v>
      </c>
      <c r="I19" s="156">
        <v>6880.2809999999999</v>
      </c>
      <c r="J19" s="157">
        <v>8189.0069999999996</v>
      </c>
      <c r="K19" s="156">
        <v>6871.9380000000001</v>
      </c>
      <c r="L19" s="158">
        <v>0.87091845848524074</v>
      </c>
      <c r="M19" s="159">
        <v>0.87306630538462926</v>
      </c>
      <c r="N19" s="159">
        <v>0.87058557784828561</v>
      </c>
      <c r="O19" s="160">
        <v>0.84898002126707672</v>
      </c>
      <c r="P19" s="161">
        <v>0.86648413375379552</v>
      </c>
      <c r="Q19" s="12"/>
    </row>
    <row r="20" spans="1:21" s="2" customFormat="1" ht="16" thickBot="1" x14ac:dyDescent="0.25">
      <c r="A20" s="145" t="s">
        <v>130</v>
      </c>
      <c r="B20" s="146">
        <v>26511.896000000001</v>
      </c>
      <c r="C20" s="147">
        <v>27029.580999999998</v>
      </c>
      <c r="D20" s="147">
        <v>26271.153999999999</v>
      </c>
      <c r="E20" s="148">
        <v>24954.959999999999</v>
      </c>
      <c r="F20" s="149">
        <v>26976.423999999999</v>
      </c>
      <c r="G20" s="147">
        <v>8666.0349999999999</v>
      </c>
      <c r="H20" s="147">
        <v>8616.0229999999992</v>
      </c>
      <c r="I20" s="147">
        <v>8898.1470000000008</v>
      </c>
      <c r="J20" s="148">
        <v>10386.971</v>
      </c>
      <c r="K20" s="147">
        <v>9420.5429999999997</v>
      </c>
      <c r="L20" s="150">
        <v>0.75365137307250962</v>
      </c>
      <c r="M20" s="151">
        <v>0.75828651970660954</v>
      </c>
      <c r="N20" s="151">
        <v>0.74699107610924653</v>
      </c>
      <c r="O20" s="152">
        <v>0.70610063722890526</v>
      </c>
      <c r="P20" s="153">
        <v>0.74117230702217585</v>
      </c>
      <c r="Q20" s="12"/>
      <c r="R20" s="12"/>
      <c r="S20" s="12"/>
      <c r="T20" s="12"/>
      <c r="U20" s="12"/>
    </row>
    <row r="21" spans="1:21" s="2" customFormat="1" ht="15" x14ac:dyDescent="0.2">
      <c r="A21" s="154" t="s">
        <v>121</v>
      </c>
      <c r="B21" s="155">
        <v>1742.721</v>
      </c>
      <c r="C21" s="156">
        <v>1903.0129999999999</v>
      </c>
      <c r="D21" s="156">
        <v>1678.432</v>
      </c>
      <c r="E21" s="157">
        <v>1308.68</v>
      </c>
      <c r="F21" s="156">
        <v>1562.5909999999999</v>
      </c>
      <c r="G21" s="155">
        <v>1559.7439999999999</v>
      </c>
      <c r="H21" s="156">
        <v>1596.462</v>
      </c>
      <c r="I21" s="156">
        <v>1598.5219999999999</v>
      </c>
      <c r="J21" s="157">
        <v>1741.4490000000001</v>
      </c>
      <c r="K21" s="156">
        <v>1707.174</v>
      </c>
      <c r="L21" s="158">
        <v>0.52770309450667907</v>
      </c>
      <c r="M21" s="159">
        <v>0.54379956993549028</v>
      </c>
      <c r="N21" s="159">
        <v>0.51219272531747473</v>
      </c>
      <c r="O21" s="160">
        <v>0.42905726282396583</v>
      </c>
      <c r="P21" s="161">
        <v>0.47789091876633333</v>
      </c>
      <c r="R21" s="12"/>
      <c r="S21" s="12"/>
      <c r="T21" s="12"/>
      <c r="U21" s="12"/>
    </row>
    <row r="22" spans="1:21" s="2" customFormat="1" ht="15" x14ac:dyDescent="0.2">
      <c r="A22" s="162" t="s">
        <v>142</v>
      </c>
      <c r="B22" s="155">
        <v>24769.174999999999</v>
      </c>
      <c r="C22" s="156">
        <v>25126.567999999999</v>
      </c>
      <c r="D22" s="156">
        <v>24592.722000000002</v>
      </c>
      <c r="E22" s="157">
        <v>23646.28</v>
      </c>
      <c r="F22" s="163">
        <v>25413.834999999999</v>
      </c>
      <c r="G22" s="156">
        <v>7106.2910000000002</v>
      </c>
      <c r="H22" s="156">
        <v>7019.5609999999997</v>
      </c>
      <c r="I22" s="156">
        <v>7299.6229999999996</v>
      </c>
      <c r="J22" s="157">
        <v>8645.5229999999992</v>
      </c>
      <c r="K22" s="156">
        <v>7713.3689999999997</v>
      </c>
      <c r="L22" s="158">
        <v>0.77706079653862936</v>
      </c>
      <c r="M22" s="159">
        <v>0.78163588530363948</v>
      </c>
      <c r="N22" s="159">
        <v>0.77111676798930906</v>
      </c>
      <c r="O22" s="160">
        <v>0.73226880518254123</v>
      </c>
      <c r="P22" s="161">
        <v>0.76715906962748803</v>
      </c>
    </row>
    <row r="23" spans="1:21" ht="15" x14ac:dyDescent="0.2">
      <c r="A23" s="164" t="s">
        <v>79</v>
      </c>
      <c r="B23" s="155">
        <v>14709.209000000001</v>
      </c>
      <c r="C23" s="156">
        <v>15093.471</v>
      </c>
      <c r="D23" s="156">
        <v>14540.432999999999</v>
      </c>
      <c r="E23" s="157">
        <v>13983.545</v>
      </c>
      <c r="F23" s="163">
        <v>16042.493</v>
      </c>
      <c r="G23" s="156">
        <v>4876.6499999999996</v>
      </c>
      <c r="H23" s="156">
        <v>5013.9449999999997</v>
      </c>
      <c r="I23" s="156">
        <v>5237.2790000000005</v>
      </c>
      <c r="J23" s="157">
        <v>6217.5709999999999</v>
      </c>
      <c r="K23" s="156">
        <v>5456.8209999999999</v>
      </c>
      <c r="L23" s="158">
        <v>0.75101168654384776</v>
      </c>
      <c r="M23" s="159">
        <v>0.75064200193600217</v>
      </c>
      <c r="N23" s="159">
        <v>0.73519287772013264</v>
      </c>
      <c r="O23" s="160">
        <v>0.69221645972430423</v>
      </c>
      <c r="P23" s="161">
        <v>0.74618627366435974</v>
      </c>
    </row>
    <row r="24" spans="1:21" ht="15" x14ac:dyDescent="0.2">
      <c r="A24" s="165" t="s">
        <v>80</v>
      </c>
      <c r="B24" s="155">
        <v>4745.0559999999996</v>
      </c>
      <c r="C24" s="156">
        <v>4713.82</v>
      </c>
      <c r="D24" s="156">
        <v>4745.7479999999996</v>
      </c>
      <c r="E24" s="157">
        <v>4531.6310000000003</v>
      </c>
      <c r="F24" s="163">
        <v>5377.2479999999996</v>
      </c>
      <c r="G24" s="156">
        <v>2010.0619999999999</v>
      </c>
      <c r="H24" s="156">
        <v>2103.143</v>
      </c>
      <c r="I24" s="156">
        <v>2091.779</v>
      </c>
      <c r="J24" s="157">
        <v>2494.556</v>
      </c>
      <c r="K24" s="156">
        <v>2396.1129999999998</v>
      </c>
      <c r="L24" s="158">
        <v>0.70243865466154698</v>
      </c>
      <c r="M24" s="159">
        <v>0.69148387632439845</v>
      </c>
      <c r="N24" s="159">
        <v>0.69407374917861375</v>
      </c>
      <c r="O24" s="160">
        <v>0.64496305037141777</v>
      </c>
      <c r="P24" s="161">
        <v>0.69175328406850012</v>
      </c>
    </row>
    <row r="25" spans="1:21" ht="15" x14ac:dyDescent="0.2">
      <c r="A25" s="165" t="s">
        <v>73</v>
      </c>
      <c r="B25" s="155">
        <v>5998.8389999999999</v>
      </c>
      <c r="C25" s="156">
        <v>6273.473</v>
      </c>
      <c r="D25" s="156">
        <v>5775.8819999999996</v>
      </c>
      <c r="E25" s="157">
        <v>5600.558</v>
      </c>
      <c r="F25" s="163">
        <v>6423.4870000000001</v>
      </c>
      <c r="G25" s="156">
        <v>1789.693</v>
      </c>
      <c r="H25" s="156">
        <v>1799.5830000000001</v>
      </c>
      <c r="I25" s="156">
        <v>2026.8389999999999</v>
      </c>
      <c r="J25" s="157">
        <v>2396.2620000000002</v>
      </c>
      <c r="K25" s="156">
        <v>1867.559</v>
      </c>
      <c r="L25" s="158">
        <v>0.77021433564117092</v>
      </c>
      <c r="M25" s="159">
        <v>0.77708775957951981</v>
      </c>
      <c r="N25" s="159">
        <v>0.74023946261823281</v>
      </c>
      <c r="O25" s="160">
        <v>0.70034813838500809</v>
      </c>
      <c r="P25" s="161">
        <v>0.77474989283619944</v>
      </c>
    </row>
    <row r="26" spans="1:21" ht="15" x14ac:dyDescent="0.2">
      <c r="A26" s="165" t="s">
        <v>81</v>
      </c>
      <c r="B26" s="155">
        <v>3965.3139999999999</v>
      </c>
      <c r="C26" s="156">
        <v>4106.1779999999999</v>
      </c>
      <c r="D26" s="156">
        <v>4018.8029999999999</v>
      </c>
      <c r="E26" s="157">
        <v>3851.3560000000002</v>
      </c>
      <c r="F26" s="163">
        <v>4241.7579999999998</v>
      </c>
      <c r="G26" s="156">
        <v>1076.895</v>
      </c>
      <c r="H26" s="156">
        <v>1111.2190000000001</v>
      </c>
      <c r="I26" s="156">
        <v>1118.6610000000001</v>
      </c>
      <c r="J26" s="157">
        <v>1326.7529999999999</v>
      </c>
      <c r="K26" s="156">
        <v>1193.1489999999999</v>
      </c>
      <c r="L26" s="158">
        <v>0.78642396616244981</v>
      </c>
      <c r="M26" s="159">
        <v>0.78701659084022169</v>
      </c>
      <c r="N26" s="159">
        <v>0.78225424061365689</v>
      </c>
      <c r="O26" s="160">
        <v>0.74377654081827937</v>
      </c>
      <c r="P26" s="161">
        <v>0.78046560870314807</v>
      </c>
    </row>
    <row r="27" spans="1:21" ht="16" thickBot="1" x14ac:dyDescent="0.25">
      <c r="A27" s="154" t="s">
        <v>74</v>
      </c>
      <c r="B27" s="155">
        <v>10059.966</v>
      </c>
      <c r="C27" s="156">
        <v>10033.097</v>
      </c>
      <c r="D27" s="156">
        <v>10052.289000000001</v>
      </c>
      <c r="E27" s="157">
        <v>9662.7350000000006</v>
      </c>
      <c r="F27" s="163">
        <v>9371.3420000000006</v>
      </c>
      <c r="G27" s="156">
        <v>2229.6410000000001</v>
      </c>
      <c r="H27" s="156">
        <v>2005.616</v>
      </c>
      <c r="I27" s="156">
        <v>2062.3440000000001</v>
      </c>
      <c r="J27" s="157">
        <v>2427.9520000000002</v>
      </c>
      <c r="K27" s="156">
        <v>2256.5479999999998</v>
      </c>
      <c r="L27" s="158">
        <v>0.81857507729905443</v>
      </c>
      <c r="M27" s="159">
        <v>0.83340278981648619</v>
      </c>
      <c r="N27" s="159">
        <v>0.82976421984883897</v>
      </c>
      <c r="O27" s="160">
        <v>0.7991882512548707</v>
      </c>
      <c r="P27" s="161">
        <v>0.80593658866741957</v>
      </c>
    </row>
    <row r="28" spans="1:21" ht="16" thickBot="1" x14ac:dyDescent="0.25">
      <c r="A28" s="145" t="s">
        <v>132</v>
      </c>
      <c r="B28" s="283">
        <v>12850.044</v>
      </c>
      <c r="C28" s="284">
        <v>13348.083999999999</v>
      </c>
      <c r="D28" s="284">
        <v>12891.575999999999</v>
      </c>
      <c r="E28" s="285">
        <v>12685.344999999999</v>
      </c>
      <c r="F28" s="286">
        <v>12940.512999999999</v>
      </c>
      <c r="G28" s="284">
        <v>3575.9870000000001</v>
      </c>
      <c r="H28" s="284">
        <v>3540.7239999999993</v>
      </c>
      <c r="I28" s="284">
        <v>3524.9500000000007</v>
      </c>
      <c r="J28" s="285">
        <v>4324.8789999999999</v>
      </c>
      <c r="K28" s="284">
        <v>3581.5819999999994</v>
      </c>
      <c r="L28" s="287">
        <v>0.78229756171773945</v>
      </c>
      <c r="M28" s="288">
        <v>0.79035086431203438</v>
      </c>
      <c r="N28" s="288">
        <v>0.78528039367159652</v>
      </c>
      <c r="O28" s="289">
        <v>0.7457482629270491</v>
      </c>
      <c r="P28" s="290">
        <v>0.78322470606784433</v>
      </c>
      <c r="R28" s="12"/>
      <c r="S28" s="12"/>
      <c r="T28" s="12"/>
      <c r="U28" s="12"/>
    </row>
    <row r="29" spans="1:21" ht="15" x14ac:dyDescent="0.2">
      <c r="A29" s="166" t="s">
        <v>121</v>
      </c>
      <c r="B29" s="291">
        <v>534.35300000000007</v>
      </c>
      <c r="C29" s="292">
        <v>604.27599999999984</v>
      </c>
      <c r="D29" s="292">
        <v>438.40499999999997</v>
      </c>
      <c r="E29" s="293">
        <v>376.96100000000001</v>
      </c>
      <c r="F29" s="292">
        <v>495.83899999999994</v>
      </c>
      <c r="G29" s="291">
        <v>464.63099999999986</v>
      </c>
      <c r="H29" s="292">
        <v>472.33600000000001</v>
      </c>
      <c r="I29" s="292">
        <v>455.298</v>
      </c>
      <c r="J29" s="293">
        <v>531.15000000000009</v>
      </c>
      <c r="K29" s="292">
        <v>439.30799999999999</v>
      </c>
      <c r="L29" s="294">
        <v>0.53489645479807491</v>
      </c>
      <c r="M29" s="295">
        <v>0.56127555702518639</v>
      </c>
      <c r="N29" s="295">
        <v>0.49054887361908822</v>
      </c>
      <c r="O29" s="296">
        <v>0.41510454118494322</v>
      </c>
      <c r="P29" s="297">
        <v>0.53022572921690381</v>
      </c>
      <c r="R29" s="12"/>
      <c r="S29" s="12"/>
      <c r="T29" s="12"/>
      <c r="U29" s="12"/>
    </row>
    <row r="30" spans="1:21" ht="15" x14ac:dyDescent="0.2">
      <c r="A30" s="162" t="s">
        <v>143</v>
      </c>
      <c r="B30" s="291">
        <v>12315.690999999999</v>
      </c>
      <c r="C30" s="292">
        <v>12743.806999999999</v>
      </c>
      <c r="D30" s="292">
        <v>12453.170000000002</v>
      </c>
      <c r="E30" s="293">
        <v>12308.383999999998</v>
      </c>
      <c r="F30" s="298">
        <v>12444.678</v>
      </c>
      <c r="G30" s="292">
        <v>3111.357</v>
      </c>
      <c r="H30" s="292">
        <v>3068.3869999999997</v>
      </c>
      <c r="I30" s="292">
        <v>3069.6499999999996</v>
      </c>
      <c r="J30" s="293">
        <v>3793.7299999999996</v>
      </c>
      <c r="K30" s="292">
        <v>3142.2749999999996</v>
      </c>
      <c r="L30" s="294">
        <v>0.79831805799787492</v>
      </c>
      <c r="M30" s="295">
        <v>0.80594805502639288</v>
      </c>
      <c r="N30" s="295">
        <v>0.80224920471924566</v>
      </c>
      <c r="O30" s="296">
        <v>0.76439553216428602</v>
      </c>
      <c r="P30" s="297">
        <v>0.79840351093635809</v>
      </c>
    </row>
    <row r="31" spans="1:21" ht="15" x14ac:dyDescent="0.2">
      <c r="A31" s="167" t="s">
        <v>79</v>
      </c>
      <c r="B31" s="291">
        <v>6521.1180000000004</v>
      </c>
      <c r="C31" s="292">
        <v>6844.9139999999989</v>
      </c>
      <c r="D31" s="292">
        <v>6596.3589999999986</v>
      </c>
      <c r="E31" s="293">
        <v>6536.2160000000003</v>
      </c>
      <c r="F31" s="298">
        <v>7190.1329999999998</v>
      </c>
      <c r="G31" s="292">
        <v>2072.5869999999995</v>
      </c>
      <c r="H31" s="292">
        <v>2107.0119999999997</v>
      </c>
      <c r="I31" s="292">
        <v>2136.4770000000003</v>
      </c>
      <c r="J31" s="293">
        <v>2627.855</v>
      </c>
      <c r="K31" s="292">
        <v>2181.5249999999996</v>
      </c>
      <c r="L31" s="294">
        <v>0.75882497711988028</v>
      </c>
      <c r="M31" s="295">
        <v>0.76463031530868319</v>
      </c>
      <c r="N31" s="295">
        <v>0.75535129710439985</v>
      </c>
      <c r="O31" s="296">
        <v>0.7132437101371214</v>
      </c>
      <c r="P31" s="297">
        <v>0.76722101894883488</v>
      </c>
    </row>
    <row r="32" spans="1:21" ht="15" x14ac:dyDescent="0.2">
      <c r="A32" s="168" t="s">
        <v>80</v>
      </c>
      <c r="B32" s="291">
        <v>1269.5419999999995</v>
      </c>
      <c r="C32" s="292">
        <v>1329.9169999999999</v>
      </c>
      <c r="D32" s="292">
        <v>1336.0409999999997</v>
      </c>
      <c r="E32" s="293">
        <v>1349.5910000000003</v>
      </c>
      <c r="F32" s="298">
        <v>1426.0729999999994</v>
      </c>
      <c r="G32" s="292">
        <v>611.69499999999994</v>
      </c>
      <c r="H32" s="292">
        <v>607.47700000000009</v>
      </c>
      <c r="I32" s="292">
        <v>599.80999999999995</v>
      </c>
      <c r="J32" s="293">
        <v>708.16800000000012</v>
      </c>
      <c r="K32" s="292">
        <v>666.55999999999972</v>
      </c>
      <c r="L32" s="294">
        <v>0.67484426470455339</v>
      </c>
      <c r="M32" s="295">
        <v>0.68644632945079831</v>
      </c>
      <c r="N32" s="295">
        <v>0.69015693873133832</v>
      </c>
      <c r="O32" s="296">
        <v>0.65585474295094814</v>
      </c>
      <c r="P32" s="297">
        <v>0.6814730533256429</v>
      </c>
    </row>
    <row r="33" spans="1:21" ht="15" x14ac:dyDescent="0.2">
      <c r="A33" s="168" t="s">
        <v>73</v>
      </c>
      <c r="B33" s="291">
        <v>2886.4519999999998</v>
      </c>
      <c r="C33" s="292">
        <v>2976.279</v>
      </c>
      <c r="D33" s="292">
        <v>2815.3879999999995</v>
      </c>
      <c r="E33" s="293">
        <v>2778.3389999999999</v>
      </c>
      <c r="F33" s="298">
        <v>3041.9940000000001</v>
      </c>
      <c r="G33" s="292">
        <v>833.81799999999998</v>
      </c>
      <c r="H33" s="292">
        <v>864.72400000000005</v>
      </c>
      <c r="I33" s="292">
        <v>874.30199999999991</v>
      </c>
      <c r="J33" s="293">
        <v>1125.0840000000001</v>
      </c>
      <c r="K33" s="292">
        <v>873.25299999999993</v>
      </c>
      <c r="L33" s="294">
        <v>0.77587164372478346</v>
      </c>
      <c r="M33" s="295">
        <v>0.7748702617519434</v>
      </c>
      <c r="N33" s="295">
        <v>0.76304188156728603</v>
      </c>
      <c r="O33" s="296">
        <v>0.71176990041817145</v>
      </c>
      <c r="P33" s="297">
        <v>0.77696094269403693</v>
      </c>
    </row>
    <row r="34" spans="1:21" ht="15" x14ac:dyDescent="0.2">
      <c r="A34" s="168" t="s">
        <v>81</v>
      </c>
      <c r="B34" s="291">
        <v>2365.1239999999998</v>
      </c>
      <c r="C34" s="292">
        <v>2538.7179999999998</v>
      </c>
      <c r="D34" s="292">
        <v>2444.9299999999998</v>
      </c>
      <c r="E34" s="293">
        <v>2408.2860000000001</v>
      </c>
      <c r="F34" s="298">
        <v>2722.0659999999998</v>
      </c>
      <c r="G34" s="292">
        <v>627.07399999999996</v>
      </c>
      <c r="H34" s="292">
        <v>634.81100000000004</v>
      </c>
      <c r="I34" s="292">
        <v>662.36500000000001</v>
      </c>
      <c r="J34" s="293">
        <v>794.60299999999995</v>
      </c>
      <c r="K34" s="292">
        <v>641.71199999999988</v>
      </c>
      <c r="L34" s="294">
        <v>0.79043031243253281</v>
      </c>
      <c r="M34" s="295">
        <v>0.7999668507834653</v>
      </c>
      <c r="N34" s="295">
        <v>0.7868354951815002</v>
      </c>
      <c r="O34" s="296">
        <v>0.7519105407649157</v>
      </c>
      <c r="P34" s="297">
        <v>0.80922878977150092</v>
      </c>
    </row>
    <row r="35" spans="1:21" ht="16" thickBot="1" x14ac:dyDescent="0.25">
      <c r="A35" s="169" t="s">
        <v>74</v>
      </c>
      <c r="B35" s="291">
        <v>5794.5730000000003</v>
      </c>
      <c r="C35" s="292">
        <v>5898.893</v>
      </c>
      <c r="D35" s="292">
        <v>5856.8110000000006</v>
      </c>
      <c r="E35" s="293">
        <v>5772.1680000000006</v>
      </c>
      <c r="F35" s="298">
        <v>5254.545000000001</v>
      </c>
      <c r="G35" s="292">
        <v>1038.77</v>
      </c>
      <c r="H35" s="292">
        <v>961.375</v>
      </c>
      <c r="I35" s="292">
        <v>933.173</v>
      </c>
      <c r="J35" s="293">
        <v>1165.8750000000002</v>
      </c>
      <c r="K35" s="292">
        <v>960.74999999999977</v>
      </c>
      <c r="L35" s="294">
        <v>0.84798509309425851</v>
      </c>
      <c r="M35" s="295">
        <v>0.85986334644652362</v>
      </c>
      <c r="N35" s="295">
        <v>0.86256624463327158</v>
      </c>
      <c r="O35" s="296">
        <v>0.83195909855271866</v>
      </c>
      <c r="P35" s="297">
        <v>0.84542165737909469</v>
      </c>
    </row>
    <row r="36" spans="1:21" ht="16" thickBot="1" x14ac:dyDescent="0.25">
      <c r="A36" s="145" t="s">
        <v>131</v>
      </c>
      <c r="B36" s="146">
        <v>13661.852000000001</v>
      </c>
      <c r="C36" s="147">
        <v>13681.496999999999</v>
      </c>
      <c r="D36" s="147">
        <v>13379.578</v>
      </c>
      <c r="E36" s="148">
        <v>12269.615</v>
      </c>
      <c r="F36" s="149">
        <v>14035.911</v>
      </c>
      <c r="G36" s="147">
        <v>5090.0479999999998</v>
      </c>
      <c r="H36" s="147">
        <v>5075.299</v>
      </c>
      <c r="I36" s="147">
        <v>5373.1970000000001</v>
      </c>
      <c r="J36" s="148">
        <v>6062.0919999999996</v>
      </c>
      <c r="K36" s="147">
        <v>5838.9610000000002</v>
      </c>
      <c r="L36" s="150">
        <v>0.7285582794276847</v>
      </c>
      <c r="M36" s="151">
        <v>0.72941546093479936</v>
      </c>
      <c r="N36" s="151">
        <v>0.71347189949220835</v>
      </c>
      <c r="O36" s="152">
        <v>0.66931110125205473</v>
      </c>
      <c r="P36" s="153">
        <v>0.70621390668578898</v>
      </c>
      <c r="R36" s="12"/>
      <c r="S36" s="12"/>
      <c r="T36" s="12"/>
      <c r="U36" s="12"/>
    </row>
    <row r="37" spans="1:21" ht="15" x14ac:dyDescent="0.2">
      <c r="A37" s="166" t="s">
        <v>121</v>
      </c>
      <c r="B37" s="155">
        <v>1208.3679999999999</v>
      </c>
      <c r="C37" s="156">
        <v>1298.7370000000001</v>
      </c>
      <c r="D37" s="156">
        <v>1240.027</v>
      </c>
      <c r="E37" s="157">
        <v>931.71900000000005</v>
      </c>
      <c r="F37" s="156">
        <v>1066.752</v>
      </c>
      <c r="G37" s="155">
        <v>1095.1130000000001</v>
      </c>
      <c r="H37" s="156">
        <v>1124.126</v>
      </c>
      <c r="I37" s="156">
        <v>1143.2239999999999</v>
      </c>
      <c r="J37" s="157">
        <v>1210.299</v>
      </c>
      <c r="K37" s="156">
        <v>1267.866</v>
      </c>
      <c r="L37" s="158">
        <v>0.52458344566332438</v>
      </c>
      <c r="M37" s="159">
        <v>0.53603402255926147</v>
      </c>
      <c r="N37" s="159">
        <v>0.52030902326276163</v>
      </c>
      <c r="O37" s="160">
        <v>0.43497253524480189</v>
      </c>
      <c r="P37" s="161">
        <v>0.45692785714836431</v>
      </c>
      <c r="R37" s="12"/>
      <c r="S37" s="12"/>
      <c r="T37" s="12"/>
      <c r="U37" s="12"/>
    </row>
    <row r="38" spans="1:21" ht="15" x14ac:dyDescent="0.2">
      <c r="A38" s="162" t="s">
        <v>144</v>
      </c>
      <c r="B38" s="155">
        <v>12453.484</v>
      </c>
      <c r="C38" s="156">
        <v>12382.761</v>
      </c>
      <c r="D38" s="156">
        <v>12139.552</v>
      </c>
      <c r="E38" s="157">
        <v>11337.896000000001</v>
      </c>
      <c r="F38" s="163">
        <v>12969.156999999999</v>
      </c>
      <c r="G38" s="156">
        <v>3994.9340000000002</v>
      </c>
      <c r="H38" s="156">
        <v>3951.174</v>
      </c>
      <c r="I38" s="156">
        <v>4229.973</v>
      </c>
      <c r="J38" s="157">
        <v>4851.7929999999997</v>
      </c>
      <c r="K38" s="156">
        <v>4571.0940000000001</v>
      </c>
      <c r="L38" s="158">
        <v>0.75712351181736748</v>
      </c>
      <c r="M38" s="159">
        <v>0.75810029855022687</v>
      </c>
      <c r="N38" s="159">
        <v>0.74159464003995224</v>
      </c>
      <c r="O38" s="160">
        <v>0.70031586153384418</v>
      </c>
      <c r="P38" s="161">
        <v>0.73939403717768915</v>
      </c>
    </row>
    <row r="39" spans="1:21" ht="15" x14ac:dyDescent="0.2">
      <c r="A39" s="167" t="s">
        <v>79</v>
      </c>
      <c r="B39" s="155">
        <v>8188.0910000000003</v>
      </c>
      <c r="C39" s="156">
        <v>8248.5570000000007</v>
      </c>
      <c r="D39" s="156">
        <v>7944.0740000000005</v>
      </c>
      <c r="E39" s="157">
        <v>7447.3289999999997</v>
      </c>
      <c r="F39" s="163">
        <v>8852.36</v>
      </c>
      <c r="G39" s="156">
        <v>2804.0630000000001</v>
      </c>
      <c r="H39" s="156">
        <v>2906.933</v>
      </c>
      <c r="I39" s="156">
        <v>3100.8020000000001</v>
      </c>
      <c r="J39" s="157">
        <v>3589.7159999999999</v>
      </c>
      <c r="K39" s="156">
        <v>3275.2960000000003</v>
      </c>
      <c r="L39" s="158">
        <v>0.74490322824807587</v>
      </c>
      <c r="M39" s="159">
        <v>0.73941682525823604</v>
      </c>
      <c r="N39" s="159">
        <v>0.71925424966292062</v>
      </c>
      <c r="O39" s="160">
        <v>0.67475750982260196</v>
      </c>
      <c r="P39" s="161">
        <v>0.72993165373424185</v>
      </c>
    </row>
    <row r="40" spans="1:21" ht="15" x14ac:dyDescent="0.2">
      <c r="A40" s="168" t="s">
        <v>80</v>
      </c>
      <c r="B40" s="155">
        <v>3475.5140000000001</v>
      </c>
      <c r="C40" s="156">
        <v>3383.9029999999998</v>
      </c>
      <c r="D40" s="156">
        <v>3409.7069999999999</v>
      </c>
      <c r="E40" s="157">
        <v>3182.04</v>
      </c>
      <c r="F40" s="163">
        <v>3951.1750000000002</v>
      </c>
      <c r="G40" s="156">
        <v>1398.367</v>
      </c>
      <c r="H40" s="156">
        <v>1495.6659999999999</v>
      </c>
      <c r="I40" s="156">
        <v>1491.9690000000001</v>
      </c>
      <c r="J40" s="157">
        <v>1786.3879999999999</v>
      </c>
      <c r="K40" s="156">
        <v>1729.5530000000001</v>
      </c>
      <c r="L40" s="158">
        <v>0.71308963021460714</v>
      </c>
      <c r="M40" s="159">
        <v>0.69348399418063356</v>
      </c>
      <c r="N40" s="159">
        <v>0.69562064077674657</v>
      </c>
      <c r="O40" s="160">
        <v>0.64045207055430808</v>
      </c>
      <c r="P40" s="161">
        <v>0.69554025469974978</v>
      </c>
    </row>
    <row r="41" spans="1:21" ht="15" x14ac:dyDescent="0.2">
      <c r="A41" s="168" t="s">
        <v>73</v>
      </c>
      <c r="B41" s="155">
        <v>3112.3870000000002</v>
      </c>
      <c r="C41" s="156">
        <v>3297.194</v>
      </c>
      <c r="D41" s="156">
        <v>2960.4940000000001</v>
      </c>
      <c r="E41" s="157">
        <v>2822.2190000000001</v>
      </c>
      <c r="F41" s="163">
        <v>3381.4929999999999</v>
      </c>
      <c r="G41" s="156">
        <v>955.875</v>
      </c>
      <c r="H41" s="156">
        <v>934.85900000000004</v>
      </c>
      <c r="I41" s="156">
        <v>1152.537</v>
      </c>
      <c r="J41" s="157">
        <v>1271.1780000000001</v>
      </c>
      <c r="K41" s="156">
        <v>994.30600000000004</v>
      </c>
      <c r="L41" s="158">
        <v>0.76504094377402443</v>
      </c>
      <c r="M41" s="159">
        <v>0.77910035625735308</v>
      </c>
      <c r="N41" s="159">
        <v>0.71978402302341027</v>
      </c>
      <c r="O41" s="160">
        <v>0.68945645877983497</v>
      </c>
      <c r="P41" s="161">
        <v>0.77277155554905519</v>
      </c>
    </row>
    <row r="42" spans="1:21" ht="15" x14ac:dyDescent="0.2">
      <c r="A42" s="168" t="s">
        <v>81</v>
      </c>
      <c r="B42" s="155">
        <v>1600.19</v>
      </c>
      <c r="C42" s="156">
        <v>1567.46</v>
      </c>
      <c r="D42" s="156">
        <v>1573.873</v>
      </c>
      <c r="E42" s="157">
        <v>1443.07</v>
      </c>
      <c r="F42" s="163">
        <v>1519.692</v>
      </c>
      <c r="G42" s="156">
        <v>449.82100000000003</v>
      </c>
      <c r="H42" s="156">
        <v>476.40800000000002</v>
      </c>
      <c r="I42" s="156">
        <v>456.29599999999999</v>
      </c>
      <c r="J42" s="157">
        <v>532.15</v>
      </c>
      <c r="K42" s="156">
        <v>551.43700000000001</v>
      </c>
      <c r="L42" s="158">
        <v>0.78057629934668649</v>
      </c>
      <c r="M42" s="159">
        <v>0.76690862619308098</v>
      </c>
      <c r="N42" s="159">
        <v>0.77524235667079933</v>
      </c>
      <c r="O42" s="160">
        <v>0.73058697259039507</v>
      </c>
      <c r="P42" s="161">
        <v>0.73375052930068585</v>
      </c>
    </row>
    <row r="43" spans="1:21" ht="16" thickBot="1" x14ac:dyDescent="0.25">
      <c r="A43" s="169" t="s">
        <v>74</v>
      </c>
      <c r="B43" s="170">
        <v>4265.393</v>
      </c>
      <c r="C43" s="171">
        <v>4134.2039999999997</v>
      </c>
      <c r="D43" s="171">
        <v>4195.4780000000001</v>
      </c>
      <c r="E43" s="172">
        <v>3890.567</v>
      </c>
      <c r="F43" s="173">
        <v>4116.7969999999996</v>
      </c>
      <c r="G43" s="171">
        <v>1190.8710000000001</v>
      </c>
      <c r="H43" s="171">
        <v>1044.241</v>
      </c>
      <c r="I43" s="171">
        <v>1129.171</v>
      </c>
      <c r="J43" s="172">
        <v>1262.077</v>
      </c>
      <c r="K43" s="171">
        <v>1295.798</v>
      </c>
      <c r="L43" s="174">
        <v>0.78174241568956337</v>
      </c>
      <c r="M43" s="175">
        <v>0.79834853899191749</v>
      </c>
      <c r="N43" s="175">
        <v>0.78793512962075052</v>
      </c>
      <c r="O43" s="176">
        <v>0.75506225541683059</v>
      </c>
      <c r="P43" s="177">
        <v>0.76059579554723755</v>
      </c>
    </row>
    <row r="44" spans="1:21" ht="27.5" customHeight="1" x14ac:dyDescent="0.15">
      <c r="A44" s="305" t="s">
        <v>36</v>
      </c>
      <c r="B44" s="306"/>
      <c r="C44" s="306"/>
      <c r="D44" s="306"/>
      <c r="E44" s="306"/>
      <c r="F44" s="306"/>
      <c r="G44" s="306"/>
      <c r="H44" s="306"/>
      <c r="I44" s="306"/>
      <c r="J44" s="306"/>
      <c r="K44" s="306"/>
      <c r="L44" s="306"/>
      <c r="M44" s="306"/>
      <c r="N44" s="306"/>
      <c r="O44" s="306"/>
      <c r="P44" s="306"/>
    </row>
    <row r="45" spans="1:21" s="2" customFormat="1" x14ac:dyDescent="0.15"/>
    <row r="46" spans="1:21" s="2" customFormat="1" x14ac:dyDescent="0.15"/>
    <row r="47" spans="1:21" s="2" customFormat="1" x14ac:dyDescent="0.15"/>
    <row r="48" spans="1:21"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sheetData>
  <mergeCells count="5">
    <mergeCell ref="A1:P1"/>
    <mergeCell ref="B2:F2"/>
    <mergeCell ref="G2:K2"/>
    <mergeCell ref="L2:P2"/>
    <mergeCell ref="A44:P44"/>
  </mergeCells>
  <phoneticPr fontId="51" type="noConversion"/>
  <pageMargins left="0.2" right="0.7" top="0.7" bottom="0.4" header="0.3" footer="0.3"/>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topLeftCell="A27" zoomScaleNormal="100" workbookViewId="0">
      <selection activeCell="B59" sqref="B59"/>
    </sheetView>
  </sheetViews>
  <sheetFormatPr baseColWidth="10" defaultColWidth="9.1640625" defaultRowHeight="15" x14ac:dyDescent="0.2"/>
  <cols>
    <col min="1" max="1" width="48.1640625" style="30" customWidth="1"/>
    <col min="2" max="2" width="9.5" style="14" customWidth="1"/>
    <col min="3" max="3" width="8.6640625" style="14" bestFit="1" customWidth="1"/>
    <col min="4" max="4" width="7.83203125" style="14" customWidth="1"/>
    <col min="5" max="5" width="7.6640625" style="14" bestFit="1" customWidth="1"/>
    <col min="6" max="6" width="9.1640625" style="14" customWidth="1"/>
    <col min="7" max="7" width="7.6640625" style="14" bestFit="1" customWidth="1"/>
    <col min="8" max="8" width="8.33203125" style="14" customWidth="1"/>
    <col min="9" max="9" width="7" style="14" customWidth="1"/>
    <col min="10" max="10" width="6.6640625" style="14" bestFit="1" customWidth="1"/>
    <col min="11" max="11" width="6.33203125" style="14" bestFit="1" customWidth="1"/>
    <col min="12" max="12" width="6" style="14" customWidth="1"/>
    <col min="13" max="13" width="7.1640625" style="14" customWidth="1"/>
    <col min="14" max="14" width="10" style="14" customWidth="1"/>
    <col min="15" max="15" width="7.6640625" style="14" customWidth="1"/>
    <col min="16" max="16" width="8.1640625" style="14" customWidth="1"/>
    <col min="17" max="16384" width="9.1640625" style="14"/>
  </cols>
  <sheetData>
    <row r="1" spans="1:16" ht="58" customHeight="1" thickBot="1" x14ac:dyDescent="0.25">
      <c r="A1" s="317" t="s">
        <v>37</v>
      </c>
      <c r="B1" s="318"/>
      <c r="C1" s="318"/>
      <c r="D1" s="318"/>
      <c r="E1" s="318"/>
      <c r="F1" s="318"/>
      <c r="G1" s="318"/>
      <c r="H1" s="318"/>
      <c r="I1" s="318"/>
      <c r="J1" s="318"/>
      <c r="K1" s="318"/>
      <c r="L1" s="318"/>
      <c r="M1" s="318"/>
      <c r="N1" s="318"/>
      <c r="O1" s="318"/>
      <c r="P1" s="319"/>
    </row>
    <row r="2" spans="1:16" ht="41.75" customHeight="1" thickBot="1" x14ac:dyDescent="0.25">
      <c r="A2" s="58"/>
      <c r="B2" s="323" t="s">
        <v>38</v>
      </c>
      <c r="C2" s="324"/>
      <c r="D2" s="324"/>
      <c r="E2" s="325"/>
      <c r="F2" s="324" t="s">
        <v>6</v>
      </c>
      <c r="G2" s="324"/>
      <c r="H2" s="324"/>
      <c r="I2" s="324"/>
      <c r="J2" s="328" t="s">
        <v>82</v>
      </c>
      <c r="K2" s="329"/>
      <c r="L2" s="329"/>
      <c r="M2" s="329"/>
      <c r="N2" s="330"/>
      <c r="O2" s="331"/>
      <c r="P2" s="314" t="s">
        <v>71</v>
      </c>
    </row>
    <row r="3" spans="1:16" ht="18.75" customHeight="1" thickBot="1" x14ac:dyDescent="0.25">
      <c r="A3" s="57" t="s">
        <v>118</v>
      </c>
      <c r="B3" s="320" t="s">
        <v>72</v>
      </c>
      <c r="C3" s="326"/>
      <c r="D3" s="327" t="s">
        <v>77</v>
      </c>
      <c r="E3" s="322"/>
      <c r="F3" s="327" t="s">
        <v>72</v>
      </c>
      <c r="G3" s="321"/>
      <c r="H3" s="320" t="s">
        <v>77</v>
      </c>
      <c r="I3" s="322"/>
      <c r="J3" s="320" t="s">
        <v>72</v>
      </c>
      <c r="K3" s="321"/>
      <c r="L3" s="320" t="s">
        <v>77</v>
      </c>
      <c r="M3" s="322"/>
      <c r="N3" s="320" t="s">
        <v>40</v>
      </c>
      <c r="O3" s="322"/>
      <c r="P3" s="315"/>
    </row>
    <row r="4" spans="1:16" ht="21.5" customHeight="1" thickBot="1" x14ac:dyDescent="0.25">
      <c r="A4" s="55"/>
      <c r="B4" s="16">
        <v>43891</v>
      </c>
      <c r="C4" s="56">
        <v>43922</v>
      </c>
      <c r="D4" s="28">
        <v>43891</v>
      </c>
      <c r="E4" s="29">
        <v>43922</v>
      </c>
      <c r="F4" s="28">
        <v>43891</v>
      </c>
      <c r="G4" s="28">
        <v>43922</v>
      </c>
      <c r="H4" s="16">
        <v>43891</v>
      </c>
      <c r="I4" s="56">
        <v>43922</v>
      </c>
      <c r="J4" s="16">
        <v>43891</v>
      </c>
      <c r="K4" s="15">
        <v>43922</v>
      </c>
      <c r="L4" s="16">
        <v>43891</v>
      </c>
      <c r="M4" s="56">
        <v>43922</v>
      </c>
      <c r="N4" s="16">
        <v>43891</v>
      </c>
      <c r="O4" s="56">
        <v>43922</v>
      </c>
      <c r="P4" s="316"/>
    </row>
    <row r="5" spans="1:16" ht="13.75" customHeight="1" x14ac:dyDescent="0.2">
      <c r="A5" s="44" t="s">
        <v>53</v>
      </c>
      <c r="B5" s="96">
        <v>16458.241000000002</v>
      </c>
      <c r="C5" s="97">
        <v>15622.831</v>
      </c>
      <c r="D5" s="98">
        <v>2414.52</v>
      </c>
      <c r="E5" s="124">
        <v>2292.9450000000002</v>
      </c>
      <c r="F5" s="96">
        <v>362.642</v>
      </c>
      <c r="G5" s="97">
        <v>1000.231</v>
      </c>
      <c r="H5" s="98">
        <v>67.75</v>
      </c>
      <c r="I5" s="120">
        <v>197.536</v>
      </c>
      <c r="J5" s="49">
        <v>2.1559034683256519E-2</v>
      </c>
      <c r="K5" s="111">
        <v>6.0171284929334913E-2</v>
      </c>
      <c r="L5" s="50">
        <v>2.7293565969858234E-2</v>
      </c>
      <c r="M5" s="132">
        <v>7.9316405144227151E-2</v>
      </c>
      <c r="N5" s="49">
        <v>2.2296461101458397E-2</v>
      </c>
      <c r="O5" s="111">
        <v>6.2665880417879613E-2</v>
      </c>
      <c r="P5" s="45">
        <v>6446</v>
      </c>
    </row>
    <row r="6" spans="1:16" s="13" customFormat="1" x14ac:dyDescent="0.2">
      <c r="A6" s="22" t="s">
        <v>86</v>
      </c>
      <c r="B6" s="99">
        <v>918.21500000000003</v>
      </c>
      <c r="C6" s="100">
        <v>826.43499999999995</v>
      </c>
      <c r="D6" s="101" t="s">
        <v>115</v>
      </c>
      <c r="E6" s="125" t="s">
        <v>115</v>
      </c>
      <c r="F6" s="99">
        <v>34.521000000000001</v>
      </c>
      <c r="G6" s="100">
        <v>144.18299999999999</v>
      </c>
      <c r="H6" s="101" t="s">
        <v>115</v>
      </c>
      <c r="I6" s="121" t="s">
        <v>115</v>
      </c>
      <c r="J6" s="112">
        <v>3.6233542135491889E-2</v>
      </c>
      <c r="K6" s="113">
        <v>0.14854762635764018</v>
      </c>
      <c r="L6" s="114" t="s">
        <v>115</v>
      </c>
      <c r="M6" s="133" t="s">
        <v>115</v>
      </c>
      <c r="N6" s="115">
        <v>4.1008827773533651E-2</v>
      </c>
      <c r="O6" s="113">
        <v>0.15287675456307884</v>
      </c>
      <c r="P6" s="21">
        <v>383</v>
      </c>
    </row>
    <row r="7" spans="1:16" ht="13.75" customHeight="1" x14ac:dyDescent="0.2">
      <c r="A7" s="23" t="s">
        <v>54</v>
      </c>
      <c r="B7" s="102">
        <v>7790.9759999999997</v>
      </c>
      <c r="C7" s="103">
        <v>7350.6769999999997</v>
      </c>
      <c r="D7" s="104">
        <v>1253.674</v>
      </c>
      <c r="E7" s="126">
        <v>1143.0909999999999</v>
      </c>
      <c r="F7" s="102">
        <v>172.142</v>
      </c>
      <c r="G7" s="103">
        <v>470.09399999999999</v>
      </c>
      <c r="H7" s="104">
        <v>29.321999999999999</v>
      </c>
      <c r="I7" s="122">
        <v>70.128</v>
      </c>
      <c r="J7" s="51">
        <v>2.1617411672161583E-2</v>
      </c>
      <c r="K7" s="116">
        <v>6.0108395962495259E-2</v>
      </c>
      <c r="L7" s="52">
        <v>2.2854319109334716E-2</v>
      </c>
      <c r="M7" s="134">
        <v>5.780324904242351E-2</v>
      </c>
      <c r="N7" s="51">
        <v>2.1789045646635981E-2</v>
      </c>
      <c r="O7" s="116">
        <v>5.979882643217449E-2</v>
      </c>
      <c r="P7" s="47">
        <v>2899</v>
      </c>
    </row>
    <row r="8" spans="1:16" ht="13.75" customHeight="1" x14ac:dyDescent="0.2">
      <c r="A8" s="23" t="s">
        <v>55</v>
      </c>
      <c r="B8" s="102">
        <v>4105.192</v>
      </c>
      <c r="C8" s="103">
        <v>4278.585</v>
      </c>
      <c r="D8" s="104">
        <v>1541.5</v>
      </c>
      <c r="E8" s="126">
        <v>1472.296</v>
      </c>
      <c r="F8" s="102">
        <v>110.477</v>
      </c>
      <c r="G8" s="103">
        <v>194.95099999999999</v>
      </c>
      <c r="H8" s="104">
        <v>25.077999999999999</v>
      </c>
      <c r="I8" s="122">
        <v>62.64</v>
      </c>
      <c r="J8" s="51">
        <v>2.6206279477824279E-2</v>
      </c>
      <c r="K8" s="116">
        <v>4.3578726090502007E-2</v>
      </c>
      <c r="L8" s="52">
        <v>1.6008140035159435E-2</v>
      </c>
      <c r="M8" s="134">
        <v>4.0809519093955707E-2</v>
      </c>
      <c r="N8" s="51">
        <v>2.3443308457767369E-2</v>
      </c>
      <c r="O8" s="116">
        <v>4.2871299059061937E-2</v>
      </c>
      <c r="P8" s="47">
        <v>1734</v>
      </c>
    </row>
    <row r="9" spans="1:16" s="19" customFormat="1" x14ac:dyDescent="0.2">
      <c r="A9" s="90" t="s">
        <v>69</v>
      </c>
      <c r="B9" s="99">
        <v>2056.3389999999999</v>
      </c>
      <c r="C9" s="100">
        <v>2123.1509999999998</v>
      </c>
      <c r="D9" s="101">
        <v>1044.9949999999999</v>
      </c>
      <c r="E9" s="125">
        <v>988.47</v>
      </c>
      <c r="F9" s="99">
        <v>38.713999999999999</v>
      </c>
      <c r="G9" s="100">
        <v>77.052999999999997</v>
      </c>
      <c r="H9" s="101">
        <v>5.0110000000000001</v>
      </c>
      <c r="I9" s="121">
        <v>17.870999999999999</v>
      </c>
      <c r="J9" s="112">
        <v>1.8478768794870582E-2</v>
      </c>
      <c r="K9" s="113">
        <v>3.502084352178253E-2</v>
      </c>
      <c r="L9" s="114">
        <v>4.7723536817884859E-3</v>
      </c>
      <c r="M9" s="133">
        <v>1.7758394023497003E-2</v>
      </c>
      <c r="N9" s="112">
        <v>1.390275985283583E-2</v>
      </c>
      <c r="O9" s="113">
        <v>2.9603202200499289E-2</v>
      </c>
      <c r="P9" s="21">
        <v>538</v>
      </c>
    </row>
    <row r="10" spans="1:16" ht="13.75" customHeight="1" x14ac:dyDescent="0.2">
      <c r="A10" s="23" t="s">
        <v>56</v>
      </c>
      <c r="B10" s="102">
        <v>2633.4760000000001</v>
      </c>
      <c r="C10" s="103">
        <v>2525.712</v>
      </c>
      <c r="D10" s="104">
        <v>616.66999999999996</v>
      </c>
      <c r="E10" s="126">
        <v>529.61300000000006</v>
      </c>
      <c r="F10" s="102">
        <v>54.125999999999998</v>
      </c>
      <c r="G10" s="103">
        <v>153.96100000000001</v>
      </c>
      <c r="H10" s="104">
        <v>34.606999999999999</v>
      </c>
      <c r="I10" s="122">
        <v>25.509</v>
      </c>
      <c r="J10" s="51">
        <v>2.0139142626028703E-2</v>
      </c>
      <c r="K10" s="116">
        <v>5.7455144713552744E-2</v>
      </c>
      <c r="L10" s="52">
        <v>5.3137144410135784E-2</v>
      </c>
      <c r="M10" s="134">
        <v>4.5952060988395341E-2</v>
      </c>
      <c r="N10" s="51">
        <v>2.6575686031149973E-2</v>
      </c>
      <c r="O10" s="116">
        <v>5.5481104675875914E-2</v>
      </c>
      <c r="P10" s="47">
        <v>1044</v>
      </c>
    </row>
    <row r="11" spans="1:16" s="13" customFormat="1" ht="16" customHeight="1" x14ac:dyDescent="0.2">
      <c r="A11" s="24" t="s">
        <v>83</v>
      </c>
      <c r="B11" s="99">
        <v>1845.088</v>
      </c>
      <c r="C11" s="100">
        <v>1776.193</v>
      </c>
      <c r="D11" s="101">
        <v>487.25900000000001</v>
      </c>
      <c r="E11" s="125">
        <v>450.584</v>
      </c>
      <c r="F11" s="99">
        <v>15.375999999999999</v>
      </c>
      <c r="G11" s="100">
        <v>85.808999999999997</v>
      </c>
      <c r="H11" s="101">
        <v>25.837</v>
      </c>
      <c r="I11" s="121">
        <v>16.986000000000001</v>
      </c>
      <c r="J11" s="112">
        <v>8.2646049587629753E-3</v>
      </c>
      <c r="K11" s="113">
        <v>4.6084268437950118E-2</v>
      </c>
      <c r="L11" s="114">
        <v>5.0355099240687901E-2</v>
      </c>
      <c r="M11" s="133">
        <v>3.6328250315460789E-2</v>
      </c>
      <c r="N11" s="112">
        <v>1.7363369790525624E-2</v>
      </c>
      <c r="O11" s="113">
        <v>4.4126131323693793E-2</v>
      </c>
      <c r="P11" s="21">
        <v>724</v>
      </c>
    </row>
    <row r="12" spans="1:16" ht="13.75" customHeight="1" x14ac:dyDescent="0.2">
      <c r="A12" s="23" t="s">
        <v>57</v>
      </c>
      <c r="B12" s="102">
        <v>1265.0309999999999</v>
      </c>
      <c r="C12" s="103">
        <v>1196.4390000000001</v>
      </c>
      <c r="D12" s="104">
        <v>302.60000000000002</v>
      </c>
      <c r="E12" s="126">
        <v>329.85500000000002</v>
      </c>
      <c r="F12" s="102">
        <v>53.585999999999999</v>
      </c>
      <c r="G12" s="103">
        <v>74.346999999999994</v>
      </c>
      <c r="H12" s="104">
        <v>13.324</v>
      </c>
      <c r="I12" s="122">
        <v>13.756</v>
      </c>
      <c r="J12" s="51">
        <v>4.0638032120016654E-2</v>
      </c>
      <c r="K12" s="116">
        <v>5.8504736438708002E-2</v>
      </c>
      <c r="L12" s="52">
        <v>4.217470024436256E-2</v>
      </c>
      <c r="M12" s="134">
        <v>4.0033642694791496E-2</v>
      </c>
      <c r="N12" s="51">
        <v>4.0935039255668715E-2</v>
      </c>
      <c r="O12" s="116">
        <v>5.4573317467760396E-2</v>
      </c>
      <c r="P12" s="47">
        <v>557</v>
      </c>
    </row>
    <row r="13" spans="1:16" ht="13.75" customHeight="1" x14ac:dyDescent="0.2">
      <c r="A13" s="23" t="s">
        <v>58</v>
      </c>
      <c r="B13" s="102">
        <v>2480.8029999999999</v>
      </c>
      <c r="C13" s="103">
        <v>2424.4580000000001</v>
      </c>
      <c r="D13" s="105" t="s">
        <v>115</v>
      </c>
      <c r="E13" s="126" t="s">
        <v>115</v>
      </c>
      <c r="F13" s="102">
        <v>39.972000000000001</v>
      </c>
      <c r="G13" s="103">
        <v>117.86</v>
      </c>
      <c r="H13" s="105" t="s">
        <v>115</v>
      </c>
      <c r="I13" s="129" t="s">
        <v>115</v>
      </c>
      <c r="J13" s="51">
        <v>1.5857028096517935E-2</v>
      </c>
      <c r="K13" s="116">
        <v>4.6359267408719124E-2</v>
      </c>
      <c r="L13" s="114" t="s">
        <v>115</v>
      </c>
      <c r="M13" s="133" t="s">
        <v>115</v>
      </c>
      <c r="N13" s="91">
        <v>1.8811315876413052E-2</v>
      </c>
      <c r="O13" s="116">
        <v>4.661070796779667E-2</v>
      </c>
      <c r="P13" s="47">
        <v>924</v>
      </c>
    </row>
    <row r="14" spans="1:16" ht="13.75" customHeight="1" x14ac:dyDescent="0.2">
      <c r="A14" s="23" t="s">
        <v>8</v>
      </c>
      <c r="B14" s="102">
        <v>1715.086</v>
      </c>
      <c r="C14" s="103">
        <v>1588.4380000000001</v>
      </c>
      <c r="D14" s="105" t="s">
        <v>115</v>
      </c>
      <c r="E14" s="126" t="s">
        <v>115</v>
      </c>
      <c r="F14" s="102">
        <v>32.83</v>
      </c>
      <c r="G14" s="103">
        <v>62.244</v>
      </c>
      <c r="H14" s="105" t="s">
        <v>115</v>
      </c>
      <c r="I14" s="129" t="s">
        <v>115</v>
      </c>
      <c r="J14" s="51">
        <v>1.8782367116039901E-2</v>
      </c>
      <c r="K14" s="116">
        <v>3.7708050369483645E-2</v>
      </c>
      <c r="L14" s="114" t="s">
        <v>115</v>
      </c>
      <c r="M14" s="133" t="s">
        <v>115</v>
      </c>
      <c r="N14" s="91">
        <v>2.1907780568292234E-2</v>
      </c>
      <c r="O14" s="116">
        <v>3.7147385386119669E-2</v>
      </c>
      <c r="P14" s="47">
        <v>650</v>
      </c>
    </row>
    <row r="15" spans="1:16" ht="13.75" customHeight="1" x14ac:dyDescent="0.2">
      <c r="A15" s="23" t="s">
        <v>59</v>
      </c>
      <c r="B15" s="102">
        <v>8606.5300000000007</v>
      </c>
      <c r="C15" s="103">
        <v>7446.7489999999998</v>
      </c>
      <c r="D15" s="104">
        <v>953.98</v>
      </c>
      <c r="E15" s="126">
        <v>834.44500000000005</v>
      </c>
      <c r="F15" s="102">
        <v>263.86799999999999</v>
      </c>
      <c r="G15" s="103">
        <v>1225.748</v>
      </c>
      <c r="H15" s="104">
        <v>42.892000000000003</v>
      </c>
      <c r="I15" s="122">
        <v>108.86199999999999</v>
      </c>
      <c r="J15" s="51">
        <v>2.9747030516556298E-2</v>
      </c>
      <c r="K15" s="116">
        <v>0.14133737953440631</v>
      </c>
      <c r="L15" s="52">
        <v>4.3026587164651027E-2</v>
      </c>
      <c r="M15" s="134">
        <v>0.11540463497037549</v>
      </c>
      <c r="N15" s="51">
        <v>3.1088639512246038E-2</v>
      </c>
      <c r="O15" s="116">
        <v>0.13879338638765937</v>
      </c>
      <c r="P15" s="47">
        <v>3323</v>
      </c>
    </row>
    <row r="16" spans="1:16" ht="13.75" customHeight="1" x14ac:dyDescent="0.2">
      <c r="A16" s="23" t="s">
        <v>70</v>
      </c>
      <c r="B16" s="102">
        <v>2947.3879999999999</v>
      </c>
      <c r="C16" s="103">
        <v>2396.5410000000002</v>
      </c>
      <c r="D16" s="104">
        <v>522.13699999999994</v>
      </c>
      <c r="E16" s="126">
        <v>323.66399999999999</v>
      </c>
      <c r="F16" s="102">
        <v>148.20699999999999</v>
      </c>
      <c r="G16" s="103">
        <v>506.745</v>
      </c>
      <c r="H16" s="104">
        <v>21.559000000000001</v>
      </c>
      <c r="I16" s="122">
        <v>113.70099999999999</v>
      </c>
      <c r="J16" s="51">
        <v>4.7876740981943701E-2</v>
      </c>
      <c r="K16" s="116">
        <v>0.17454188116499716</v>
      </c>
      <c r="L16" s="52">
        <v>3.9652673552867786E-2</v>
      </c>
      <c r="M16" s="134">
        <v>0.25996821876464737</v>
      </c>
      <c r="N16" s="51">
        <v>4.66480971156195E-2</v>
      </c>
      <c r="O16" s="116">
        <v>0.18572607554635312</v>
      </c>
      <c r="P16" s="47">
        <v>1103</v>
      </c>
    </row>
    <row r="17" spans="1:17" ht="13.75" customHeight="1" x14ac:dyDescent="0.2">
      <c r="A17" s="23" t="s">
        <v>52</v>
      </c>
      <c r="B17" s="102">
        <v>8370.4320000000007</v>
      </c>
      <c r="C17" s="103">
        <v>7610.0919999999996</v>
      </c>
      <c r="D17" s="104">
        <v>1392.047</v>
      </c>
      <c r="E17" s="126">
        <v>1395.6949999999999</v>
      </c>
      <c r="F17" s="102">
        <v>108.09399999999999</v>
      </c>
      <c r="G17" s="103">
        <v>567.82100000000003</v>
      </c>
      <c r="H17" s="104">
        <v>53.923999999999999</v>
      </c>
      <c r="I17" s="122">
        <v>84.86</v>
      </c>
      <c r="J17" s="51">
        <v>1.2749150029144216E-2</v>
      </c>
      <c r="K17" s="116">
        <v>6.9433485046857313E-2</v>
      </c>
      <c r="L17" s="52">
        <v>3.7292587472362859E-2</v>
      </c>
      <c r="M17" s="134">
        <v>5.7316344208759556E-2</v>
      </c>
      <c r="N17" s="51">
        <v>1.6325059093674973E-2</v>
      </c>
      <c r="O17" s="116">
        <v>6.7576037938936073E-2</v>
      </c>
      <c r="P17" s="47">
        <v>3249</v>
      </c>
    </row>
    <row r="18" spans="1:17" s="13" customFormat="1" x14ac:dyDescent="0.2">
      <c r="A18" s="25" t="s">
        <v>87</v>
      </c>
      <c r="B18" s="99">
        <v>2675.6439999999998</v>
      </c>
      <c r="C18" s="100">
        <v>2596.3049999999998</v>
      </c>
      <c r="D18" s="101">
        <v>425.37099999999998</v>
      </c>
      <c r="E18" s="125">
        <v>479.14400000000001</v>
      </c>
      <c r="F18" s="99">
        <v>27.773</v>
      </c>
      <c r="G18" s="100">
        <v>128.154</v>
      </c>
      <c r="H18" s="101">
        <v>6.859</v>
      </c>
      <c r="I18" s="121">
        <v>10.391</v>
      </c>
      <c r="J18" s="112">
        <v>1.0273294870898571E-2</v>
      </c>
      <c r="K18" s="113">
        <v>4.7038329444487881E-2</v>
      </c>
      <c r="L18" s="114">
        <v>1.5868866112949125E-2</v>
      </c>
      <c r="M18" s="133">
        <v>2.1226265741979632E-2</v>
      </c>
      <c r="N18" s="112">
        <v>1.1044610570003575E-2</v>
      </c>
      <c r="O18" s="113">
        <v>4.3106801070568274E-2</v>
      </c>
      <c r="P18" s="21">
        <v>1072</v>
      </c>
    </row>
    <row r="19" spans="1:17" s="13" customFormat="1" x14ac:dyDescent="0.2">
      <c r="A19" s="268" t="s">
        <v>5</v>
      </c>
      <c r="B19" s="99">
        <v>2780.9580000000001</v>
      </c>
      <c r="C19" s="100">
        <v>2312.5830000000001</v>
      </c>
      <c r="D19" s="101">
        <v>361.654</v>
      </c>
      <c r="E19" s="125">
        <v>396.92899999999997</v>
      </c>
      <c r="F19" s="99">
        <v>76.552000000000007</v>
      </c>
      <c r="G19" s="100">
        <v>221.173</v>
      </c>
      <c r="H19" s="101">
        <v>27.614000000000001</v>
      </c>
      <c r="I19" s="121">
        <v>25.289000000000001</v>
      </c>
      <c r="J19" s="112">
        <v>2.6789757516159175E-2</v>
      </c>
      <c r="K19" s="113">
        <v>8.7290567836839847E-2</v>
      </c>
      <c r="L19" s="114">
        <v>7.0938273888426495E-2</v>
      </c>
      <c r="M19" s="133">
        <v>5.9895598955989567E-2</v>
      </c>
      <c r="N19" s="112">
        <v>3.2082883400096962E-2</v>
      </c>
      <c r="O19" s="113">
        <v>8.3377593984250181E-2</v>
      </c>
      <c r="P19" s="21">
        <v>1022</v>
      </c>
      <c r="Q19" s="203">
        <f>B19-C19</f>
        <v>468.375</v>
      </c>
    </row>
    <row r="20" spans="1:17" ht="13.75" customHeight="1" x14ac:dyDescent="0.2">
      <c r="A20" s="23" t="s">
        <v>60</v>
      </c>
      <c r="B20" s="102">
        <v>4028.8040000000001</v>
      </c>
      <c r="C20" s="103">
        <v>3378.962</v>
      </c>
      <c r="D20" s="104">
        <v>1064.3420000000001</v>
      </c>
      <c r="E20" s="126">
        <v>945.43</v>
      </c>
      <c r="F20" s="102">
        <v>103.407</v>
      </c>
      <c r="G20" s="103">
        <v>470.08600000000001</v>
      </c>
      <c r="H20" s="104">
        <v>14.513999999999999</v>
      </c>
      <c r="I20" s="122">
        <v>151.065</v>
      </c>
      <c r="J20" s="51">
        <v>2.5024617571561564E-2</v>
      </c>
      <c r="K20" s="116">
        <v>0.12213045927200701</v>
      </c>
      <c r="L20" s="52">
        <v>1.3453139251206834E-2</v>
      </c>
      <c r="M20" s="134">
        <v>0.13777080606842715</v>
      </c>
      <c r="N20" s="51">
        <v>2.2628954876227837E-2</v>
      </c>
      <c r="O20" s="116">
        <v>0.12559813957739324</v>
      </c>
      <c r="P20" s="47">
        <v>1582</v>
      </c>
    </row>
    <row r="21" spans="1:17" s="13" customFormat="1" x14ac:dyDescent="0.2">
      <c r="A21" s="26" t="s">
        <v>7</v>
      </c>
      <c r="B21" s="99">
        <v>2616.116</v>
      </c>
      <c r="C21" s="100">
        <v>2262.9589999999998</v>
      </c>
      <c r="D21" s="101">
        <v>853.52099999999996</v>
      </c>
      <c r="E21" s="125">
        <v>782.61300000000006</v>
      </c>
      <c r="F21" s="99">
        <v>73.847999999999999</v>
      </c>
      <c r="G21" s="100">
        <v>170.89599999999999</v>
      </c>
      <c r="H21" s="101">
        <v>14.513999999999999</v>
      </c>
      <c r="I21" s="121">
        <v>100.93899999999999</v>
      </c>
      <c r="J21" s="112">
        <v>2.7453155506913848E-2</v>
      </c>
      <c r="K21" s="113">
        <v>7.0216179682027063E-2</v>
      </c>
      <c r="L21" s="114">
        <v>1.6720523942006946E-2</v>
      </c>
      <c r="M21" s="133">
        <v>0.11424228568324217</v>
      </c>
      <c r="N21" s="112">
        <v>2.4834745597174142E-2</v>
      </c>
      <c r="O21" s="113">
        <v>8.1942010733081577E-2</v>
      </c>
      <c r="P21" s="21">
        <v>1080</v>
      </c>
      <c r="Q21" s="81"/>
    </row>
    <row r="22" spans="1:17" s="13" customFormat="1" x14ac:dyDescent="0.2">
      <c r="A22" s="23" t="s">
        <v>61</v>
      </c>
      <c r="B22" s="102">
        <v>2757.625</v>
      </c>
      <c r="C22" s="103">
        <v>2605.6619999999998</v>
      </c>
      <c r="D22" s="104" t="s">
        <v>115</v>
      </c>
      <c r="E22" s="126" t="s">
        <v>115</v>
      </c>
      <c r="F22" s="102">
        <v>56.034999999999997</v>
      </c>
      <c r="G22" s="103">
        <v>267.26600000000002</v>
      </c>
      <c r="H22" s="104" t="s">
        <v>115</v>
      </c>
      <c r="I22" s="122" t="s">
        <v>115</v>
      </c>
      <c r="J22" s="51">
        <v>1.9915341583560203E-2</v>
      </c>
      <c r="K22" s="116">
        <v>9.3029132647946641E-2</v>
      </c>
      <c r="L22" s="52" t="s">
        <v>115</v>
      </c>
      <c r="M22" s="134" t="s">
        <v>115</v>
      </c>
      <c r="N22" s="91">
        <v>2.0103070323114768E-2</v>
      </c>
      <c r="O22" s="116">
        <v>9.343432107582969E-2</v>
      </c>
      <c r="P22" s="47">
        <v>925</v>
      </c>
    </row>
    <row r="23" spans="1:17" s="13" customFormat="1" x14ac:dyDescent="0.2">
      <c r="A23" s="23" t="s">
        <v>51</v>
      </c>
      <c r="B23" s="102">
        <v>6246.1559999999999</v>
      </c>
      <c r="C23" s="103">
        <v>3411.9110000000001</v>
      </c>
      <c r="D23" s="104">
        <v>1646.846</v>
      </c>
      <c r="E23" s="126">
        <v>933.52800000000002</v>
      </c>
      <c r="F23" s="102">
        <v>622.32299999999998</v>
      </c>
      <c r="G23" s="103">
        <v>2475.1970000000001</v>
      </c>
      <c r="H23" s="104">
        <v>146.05199999999999</v>
      </c>
      <c r="I23" s="122">
        <v>640.83500000000004</v>
      </c>
      <c r="J23" s="51">
        <v>9.060564937302712E-2</v>
      </c>
      <c r="K23" s="116">
        <v>0.42044362019517906</v>
      </c>
      <c r="L23" s="52">
        <v>8.1461410520843908E-2</v>
      </c>
      <c r="M23" s="134">
        <v>0.40704399176047712</v>
      </c>
      <c r="N23" s="51">
        <v>8.8712799362041392E-2</v>
      </c>
      <c r="O23" s="116">
        <v>0.41761631185057208</v>
      </c>
      <c r="P23" s="47">
        <v>2589</v>
      </c>
    </row>
    <row r="24" spans="1:17" s="13" customFormat="1" x14ac:dyDescent="0.2">
      <c r="A24" s="24" t="s">
        <v>42</v>
      </c>
      <c r="B24" s="99">
        <v>1704.67</v>
      </c>
      <c r="C24" s="100">
        <v>1118.9359999999999</v>
      </c>
      <c r="D24" s="101">
        <v>761.62599999999998</v>
      </c>
      <c r="E24" s="125">
        <v>423.49400000000003</v>
      </c>
      <c r="F24" s="99">
        <v>129.251</v>
      </c>
      <c r="G24" s="100">
        <v>572.51199999999994</v>
      </c>
      <c r="H24" s="101">
        <v>37.597000000000001</v>
      </c>
      <c r="I24" s="121">
        <v>253.03</v>
      </c>
      <c r="J24" s="112">
        <v>7.0477954066723705E-2</v>
      </c>
      <c r="K24" s="113">
        <v>0.33847449049571726</v>
      </c>
      <c r="L24" s="114">
        <v>4.7041939483723573E-2</v>
      </c>
      <c r="M24" s="133">
        <v>0.37401481691706429</v>
      </c>
      <c r="N24" s="112">
        <v>6.3364555831355959E-2</v>
      </c>
      <c r="O24" s="113">
        <v>0.34862827769922949</v>
      </c>
      <c r="P24" s="21">
        <v>806</v>
      </c>
    </row>
    <row r="25" spans="1:17" s="13" customFormat="1" x14ac:dyDescent="0.2">
      <c r="A25" s="26" t="s">
        <v>41</v>
      </c>
      <c r="B25" s="99">
        <v>1309.0550000000001</v>
      </c>
      <c r="C25" s="100">
        <v>898.14099999999996</v>
      </c>
      <c r="D25" s="101">
        <v>262.541</v>
      </c>
      <c r="E25" s="125">
        <v>183.845</v>
      </c>
      <c r="F25" s="99">
        <v>145.16300000000001</v>
      </c>
      <c r="G25" s="100">
        <v>384.80599999999998</v>
      </c>
      <c r="H25" s="101">
        <v>28.111000000000001</v>
      </c>
      <c r="I25" s="121">
        <v>93.578999999999994</v>
      </c>
      <c r="J25" s="112">
        <v>9.9822034935614881E-2</v>
      </c>
      <c r="K25" s="113">
        <v>0.29993912453125499</v>
      </c>
      <c r="L25" s="114">
        <v>9.6717036180724719E-2</v>
      </c>
      <c r="M25" s="133">
        <v>0.33731400311436643</v>
      </c>
      <c r="N25" s="112">
        <v>9.9304819270203501E-2</v>
      </c>
      <c r="O25" s="113">
        <v>0.30658413928482398</v>
      </c>
      <c r="P25" s="21">
        <v>523</v>
      </c>
    </row>
    <row r="26" spans="1:17" s="13" customFormat="1" x14ac:dyDescent="0.2">
      <c r="A26" s="25" t="s">
        <v>43</v>
      </c>
      <c r="B26" s="99">
        <v>1670.394</v>
      </c>
      <c r="C26" s="100">
        <v>577.73400000000004</v>
      </c>
      <c r="D26" s="101">
        <v>299.87099999999998</v>
      </c>
      <c r="E26" s="125">
        <v>148.87299999999999</v>
      </c>
      <c r="F26" s="99">
        <v>181.19800000000001</v>
      </c>
      <c r="G26" s="100">
        <v>720.90099999999995</v>
      </c>
      <c r="H26" s="101">
        <v>51.542999999999999</v>
      </c>
      <c r="I26" s="121">
        <v>122.301</v>
      </c>
      <c r="J26" s="112">
        <v>9.7860651806661508E-2</v>
      </c>
      <c r="K26" s="113">
        <v>0.55512210898366354</v>
      </c>
      <c r="L26" s="114">
        <v>0.14667315474056242</v>
      </c>
      <c r="M26" s="133">
        <v>0.45100562738315625</v>
      </c>
      <c r="N26" s="112">
        <v>0.10564701140169389</v>
      </c>
      <c r="O26" s="113">
        <v>0.53713668350735666</v>
      </c>
      <c r="P26" s="21">
        <v>635</v>
      </c>
    </row>
    <row r="27" spans="1:17" s="13" customFormat="1" x14ac:dyDescent="0.2">
      <c r="A27" s="23" t="s">
        <v>9</v>
      </c>
      <c r="B27" s="102">
        <v>3397.1610000000001</v>
      </c>
      <c r="C27" s="103">
        <v>2789.913</v>
      </c>
      <c r="D27" s="104">
        <v>1939.537</v>
      </c>
      <c r="E27" s="126">
        <v>1522.626</v>
      </c>
      <c r="F27" s="102">
        <v>326.35399999999998</v>
      </c>
      <c r="G27" s="103">
        <v>755.84900000000005</v>
      </c>
      <c r="H27" s="104">
        <v>125.28100000000001</v>
      </c>
      <c r="I27" s="122">
        <v>453.24099999999999</v>
      </c>
      <c r="J27" s="51">
        <v>8.7646753135142461E-2</v>
      </c>
      <c r="K27" s="116">
        <v>0.2131696938486001</v>
      </c>
      <c r="L27" s="52">
        <v>6.0674112682086265E-2</v>
      </c>
      <c r="M27" s="134">
        <v>0.22938841531337889</v>
      </c>
      <c r="N27" s="51">
        <v>7.8025054881949593E-2</v>
      </c>
      <c r="O27" s="116">
        <v>0.21897342251715937</v>
      </c>
      <c r="P27" s="47">
        <v>1820</v>
      </c>
    </row>
    <row r="28" spans="1:17" s="13" customFormat="1" x14ac:dyDescent="0.2">
      <c r="A28" s="25" t="s">
        <v>44</v>
      </c>
      <c r="B28" s="99">
        <v>1535.6</v>
      </c>
      <c r="C28" s="100">
        <v>1232.08</v>
      </c>
      <c r="D28" s="101">
        <v>762.39700000000005</v>
      </c>
      <c r="E28" s="125">
        <v>632.88499999999999</v>
      </c>
      <c r="F28" s="99">
        <v>128.13900000000001</v>
      </c>
      <c r="G28" s="100">
        <v>336.54399999999998</v>
      </c>
      <c r="H28" s="101">
        <v>44.091999999999999</v>
      </c>
      <c r="I28" s="121">
        <v>137.279</v>
      </c>
      <c r="J28" s="112">
        <v>7.7018691032667994E-2</v>
      </c>
      <c r="K28" s="113">
        <v>0.21454727200399842</v>
      </c>
      <c r="L28" s="114">
        <v>5.4671545427153995E-2</v>
      </c>
      <c r="M28" s="133">
        <v>0.17824645140515527</v>
      </c>
      <c r="N28" s="112">
        <v>6.9722713854753482E-2</v>
      </c>
      <c r="O28" s="113">
        <v>0.20259339452742189</v>
      </c>
      <c r="P28" s="21">
        <v>800</v>
      </c>
    </row>
    <row r="29" spans="1:17" s="13" customFormat="1" x14ac:dyDescent="0.2">
      <c r="A29" s="25" t="s">
        <v>45</v>
      </c>
      <c r="B29" s="99">
        <v>567.43399999999997</v>
      </c>
      <c r="C29" s="100">
        <v>396.46800000000002</v>
      </c>
      <c r="D29" s="101">
        <v>724.64200000000005</v>
      </c>
      <c r="E29" s="125">
        <v>412.82499999999999</v>
      </c>
      <c r="F29" s="99">
        <v>65.962999999999994</v>
      </c>
      <c r="G29" s="100">
        <v>217.73400000000001</v>
      </c>
      <c r="H29" s="101">
        <v>56.319000000000003</v>
      </c>
      <c r="I29" s="121">
        <v>252.83699999999999</v>
      </c>
      <c r="J29" s="112">
        <v>0.10414163628814156</v>
      </c>
      <c r="K29" s="113">
        <v>0.35449900846952631</v>
      </c>
      <c r="L29" s="114">
        <v>7.2114996779608712E-2</v>
      </c>
      <c r="M29" s="133">
        <v>0.37982790064627392</v>
      </c>
      <c r="N29" s="112">
        <v>8.6457601257955902E-2</v>
      </c>
      <c r="O29" s="113">
        <v>0.36767265897001555</v>
      </c>
      <c r="P29" s="21">
        <v>434</v>
      </c>
    </row>
    <row r="30" spans="1:17" s="13" customFormat="1" x14ac:dyDescent="0.2">
      <c r="A30" s="90" t="s">
        <v>66</v>
      </c>
      <c r="B30" s="99">
        <v>745.30700000000002</v>
      </c>
      <c r="C30" s="100">
        <v>675.63900000000001</v>
      </c>
      <c r="D30" s="101">
        <v>328.67099999999999</v>
      </c>
      <c r="E30" s="125">
        <v>311.59699999999998</v>
      </c>
      <c r="F30" s="99">
        <v>122.35599999999999</v>
      </c>
      <c r="G30" s="100">
        <v>159.52000000000001</v>
      </c>
      <c r="H30" s="101">
        <v>16.626999999999999</v>
      </c>
      <c r="I30" s="121">
        <v>50.542999999999999</v>
      </c>
      <c r="J30" s="112">
        <v>0.14101788367142543</v>
      </c>
      <c r="K30" s="113">
        <v>0.19100554505190032</v>
      </c>
      <c r="L30" s="114">
        <v>4.8152610209152673E-2</v>
      </c>
      <c r="M30" s="133">
        <v>0.13956757055282487</v>
      </c>
      <c r="N30" s="112">
        <v>0.1145815900099014</v>
      </c>
      <c r="O30" s="113">
        <v>0.17544740286260993</v>
      </c>
      <c r="P30" s="21">
        <v>355</v>
      </c>
    </row>
    <row r="31" spans="1:17" s="13" customFormat="1" x14ac:dyDescent="0.2">
      <c r="A31" s="23" t="s">
        <v>62</v>
      </c>
      <c r="B31" s="102">
        <v>3232.732</v>
      </c>
      <c r="C31" s="103">
        <v>1875.4649999999999</v>
      </c>
      <c r="D31" s="104">
        <v>846.98500000000001</v>
      </c>
      <c r="E31" s="126">
        <v>445.62700000000001</v>
      </c>
      <c r="F31" s="102">
        <v>255.232</v>
      </c>
      <c r="G31" s="103">
        <v>1223.925</v>
      </c>
      <c r="H31" s="104">
        <v>38.156999999999996</v>
      </c>
      <c r="I31" s="122">
        <v>285.84899999999999</v>
      </c>
      <c r="J31" s="51">
        <v>7.3175067173858452E-2</v>
      </c>
      <c r="K31" s="116">
        <v>0.3948922207273044</v>
      </c>
      <c r="L31" s="52">
        <v>4.3108337419306725E-2</v>
      </c>
      <c r="M31" s="134">
        <v>0.39078383979788811</v>
      </c>
      <c r="N31" s="51">
        <v>6.7089386811113191E-2</v>
      </c>
      <c r="O31" s="116">
        <v>0.39410775526995723</v>
      </c>
      <c r="P31" s="47">
        <v>1346</v>
      </c>
    </row>
    <row r="32" spans="1:17" s="13" customFormat="1" x14ac:dyDescent="0.2">
      <c r="A32" s="24" t="s">
        <v>84</v>
      </c>
      <c r="B32" s="99">
        <v>742.70699999999999</v>
      </c>
      <c r="C32" s="100">
        <v>315.05</v>
      </c>
      <c r="D32" s="46" t="s">
        <v>115</v>
      </c>
      <c r="E32" s="125" t="s">
        <v>115</v>
      </c>
      <c r="F32" s="99">
        <v>19.422999999999998</v>
      </c>
      <c r="G32" s="100">
        <v>321.00900000000001</v>
      </c>
      <c r="H32" s="46" t="s">
        <v>115</v>
      </c>
      <c r="I32" s="130" t="s">
        <v>115</v>
      </c>
      <c r="J32" s="112">
        <v>2.5485153451510895E-2</v>
      </c>
      <c r="K32" s="113">
        <v>0.504684313876543</v>
      </c>
      <c r="L32" s="52" t="s">
        <v>115</v>
      </c>
      <c r="M32" s="134" t="s">
        <v>115</v>
      </c>
      <c r="N32" s="115">
        <v>3.2011246371260821E-2</v>
      </c>
      <c r="O32" s="113">
        <v>0.50307549409856001</v>
      </c>
      <c r="P32" s="21">
        <v>282</v>
      </c>
    </row>
    <row r="33" spans="1:17" s="13" customFormat="1" x14ac:dyDescent="0.2">
      <c r="A33" s="25" t="s">
        <v>88</v>
      </c>
      <c r="B33" s="99">
        <v>977.66399999999999</v>
      </c>
      <c r="C33" s="100">
        <v>645.76700000000005</v>
      </c>
      <c r="D33" s="46" t="s">
        <v>115</v>
      </c>
      <c r="E33" s="125" t="s">
        <v>115</v>
      </c>
      <c r="F33" s="99">
        <v>94.308999999999997</v>
      </c>
      <c r="G33" s="100">
        <v>298.887</v>
      </c>
      <c r="H33" s="46" t="s">
        <v>115</v>
      </c>
      <c r="I33" s="130" t="s">
        <v>115</v>
      </c>
      <c r="J33" s="112">
        <v>8.7977029272192489E-2</v>
      </c>
      <c r="K33" s="113">
        <v>0.31639838501715972</v>
      </c>
      <c r="L33" s="52" t="s">
        <v>115</v>
      </c>
      <c r="M33" s="134" t="s">
        <v>115</v>
      </c>
      <c r="N33" s="115">
        <v>8.436208747383761E-2</v>
      </c>
      <c r="O33" s="113">
        <v>0.31226922617116121</v>
      </c>
      <c r="P33" s="21">
        <v>416</v>
      </c>
    </row>
    <row r="34" spans="1:17" s="13" customFormat="1" x14ac:dyDescent="0.2">
      <c r="A34" s="23" t="s">
        <v>63</v>
      </c>
      <c r="B34" s="102">
        <v>12834.081</v>
      </c>
      <c r="C34" s="103">
        <v>10591.522999999999</v>
      </c>
      <c r="D34" s="104">
        <v>1761.5830000000001</v>
      </c>
      <c r="E34" s="126">
        <v>1629.701</v>
      </c>
      <c r="F34" s="102">
        <v>606.94399999999996</v>
      </c>
      <c r="G34" s="103">
        <v>2183.5219999999999</v>
      </c>
      <c r="H34" s="104">
        <v>57.494</v>
      </c>
      <c r="I34" s="122">
        <v>328.75700000000001</v>
      </c>
      <c r="J34" s="51">
        <v>4.5156079986459367E-2</v>
      </c>
      <c r="K34" s="116">
        <v>0.17092088521018911</v>
      </c>
      <c r="L34" s="52">
        <v>3.1606138717602386E-2</v>
      </c>
      <c r="M34" s="134">
        <v>0.16786522866459225</v>
      </c>
      <c r="N34" s="51">
        <v>4.354086230878404E-2</v>
      </c>
      <c r="O34" s="116">
        <v>0.17051471058851383</v>
      </c>
      <c r="P34" s="47">
        <v>4870</v>
      </c>
    </row>
    <row r="35" spans="1:17" s="13" customFormat="1" x14ac:dyDescent="0.2">
      <c r="A35" s="25" t="s">
        <v>89</v>
      </c>
      <c r="B35" s="99">
        <v>2567.5169999999998</v>
      </c>
      <c r="C35" s="100">
        <v>2428.7220000000002</v>
      </c>
      <c r="D35" s="101">
        <v>438.51900000000001</v>
      </c>
      <c r="E35" s="125">
        <v>393.27499999999998</v>
      </c>
      <c r="F35" s="99">
        <v>33.503999999999998</v>
      </c>
      <c r="G35" s="100">
        <v>325.27499999999998</v>
      </c>
      <c r="H35" s="101">
        <v>1.048</v>
      </c>
      <c r="I35" s="121">
        <v>36.103000000000002</v>
      </c>
      <c r="J35" s="112">
        <v>1.2881095539021023E-2</v>
      </c>
      <c r="K35" s="113">
        <v>0.11811015044678695</v>
      </c>
      <c r="L35" s="114">
        <v>2.3841644163460859E-3</v>
      </c>
      <c r="M35" s="133">
        <v>8.408209083837552E-2</v>
      </c>
      <c r="N35" s="112">
        <v>1.136359151585154E-2</v>
      </c>
      <c r="O35" s="113">
        <v>0.11352039894765774</v>
      </c>
      <c r="P35" s="21">
        <v>1050</v>
      </c>
    </row>
    <row r="36" spans="1:17" s="13" customFormat="1" x14ac:dyDescent="0.2">
      <c r="A36" s="25" t="s">
        <v>90</v>
      </c>
      <c r="B36" s="99">
        <v>2272.6280000000002</v>
      </c>
      <c r="C36" s="100">
        <v>1713.289</v>
      </c>
      <c r="D36" s="101">
        <v>387.44299999999998</v>
      </c>
      <c r="E36" s="125">
        <v>347.464</v>
      </c>
      <c r="F36" s="99">
        <v>211.03800000000001</v>
      </c>
      <c r="G36" s="100">
        <v>466.85</v>
      </c>
      <c r="H36" s="101">
        <v>9.0749999999999993</v>
      </c>
      <c r="I36" s="121">
        <v>62.932000000000002</v>
      </c>
      <c r="J36" s="112">
        <v>8.4970362359512108E-2</v>
      </c>
      <c r="K36" s="113">
        <v>0.21413772241127743</v>
      </c>
      <c r="L36" s="114">
        <v>2.2886728975733763E-2</v>
      </c>
      <c r="M36" s="133">
        <v>0.15334457450852348</v>
      </c>
      <c r="N36" s="112">
        <v>7.6423242403957536E-2</v>
      </c>
      <c r="O36" s="113">
        <v>0.20450679106825426</v>
      </c>
      <c r="P36" s="21">
        <v>848</v>
      </c>
    </row>
    <row r="37" spans="1:17" s="13" customFormat="1" x14ac:dyDescent="0.2">
      <c r="A37" s="25" t="s">
        <v>91</v>
      </c>
      <c r="B37" s="99">
        <v>2572.509</v>
      </c>
      <c r="C37" s="100">
        <v>1695.0309999999999</v>
      </c>
      <c r="D37" s="101">
        <v>328.54700000000003</v>
      </c>
      <c r="E37" s="125">
        <v>230.559</v>
      </c>
      <c r="F37" s="99">
        <v>251.53100000000001</v>
      </c>
      <c r="G37" s="100">
        <v>902.23</v>
      </c>
      <c r="H37" s="101">
        <v>26.742000000000001</v>
      </c>
      <c r="I37" s="121">
        <v>158.50700000000001</v>
      </c>
      <c r="J37" s="112">
        <v>8.9067789408082035E-2</v>
      </c>
      <c r="K37" s="113">
        <v>0.34737748728371931</v>
      </c>
      <c r="L37" s="114">
        <v>7.5268302705684659E-2</v>
      </c>
      <c r="M37" s="133">
        <v>0.40740388520199655</v>
      </c>
      <c r="N37" s="112">
        <v>8.7525701177827153E-2</v>
      </c>
      <c r="O37" s="113">
        <v>0.35519787350815907</v>
      </c>
      <c r="P37" s="21">
        <v>996</v>
      </c>
    </row>
    <row r="38" spans="1:17" s="13" customFormat="1" x14ac:dyDescent="0.2">
      <c r="A38" s="23" t="s">
        <v>10</v>
      </c>
      <c r="B38" s="102">
        <v>14454.531999999999</v>
      </c>
      <c r="C38" s="103">
        <v>12791.612999999999</v>
      </c>
      <c r="D38" s="104">
        <v>1832.4259999999999</v>
      </c>
      <c r="E38" s="126">
        <v>1537.4110000000001</v>
      </c>
      <c r="F38" s="102">
        <v>535.05799999999999</v>
      </c>
      <c r="G38" s="103">
        <v>1839.2380000000001</v>
      </c>
      <c r="H38" s="104">
        <v>69.295000000000002</v>
      </c>
      <c r="I38" s="122">
        <v>243.97200000000001</v>
      </c>
      <c r="J38" s="51">
        <v>3.5695305875611004E-2</v>
      </c>
      <c r="K38" s="116">
        <v>0.12570957082400744</v>
      </c>
      <c r="L38" s="52">
        <v>3.6438047431773639E-2</v>
      </c>
      <c r="M38" s="134">
        <v>0.13695651075596882</v>
      </c>
      <c r="N38" s="51">
        <v>3.5778927994399017E-2</v>
      </c>
      <c r="O38" s="116">
        <v>0.1269303130823019</v>
      </c>
      <c r="P38" s="47">
        <v>5452</v>
      </c>
    </row>
    <row r="39" spans="1:17" s="13" customFormat="1" x14ac:dyDescent="0.2">
      <c r="A39" s="25" t="s">
        <v>92</v>
      </c>
      <c r="B39" s="99">
        <v>2178.9830000000002</v>
      </c>
      <c r="C39" s="100">
        <v>1942.2529999999999</v>
      </c>
      <c r="D39" s="46" t="s">
        <v>115</v>
      </c>
      <c r="E39" s="125" t="s">
        <v>115</v>
      </c>
      <c r="F39" s="99">
        <v>123.00700000000001</v>
      </c>
      <c r="G39" s="100">
        <v>357.97500000000002</v>
      </c>
      <c r="H39" s="46" t="s">
        <v>115</v>
      </c>
      <c r="I39" s="130" t="s">
        <v>115</v>
      </c>
      <c r="J39" s="112">
        <v>5.3435071394749754E-2</v>
      </c>
      <c r="K39" s="113">
        <v>0.15562587708696704</v>
      </c>
      <c r="L39" s="52" t="s">
        <v>115</v>
      </c>
      <c r="M39" s="134" t="s">
        <v>115</v>
      </c>
      <c r="N39" s="115">
        <v>5.3454042594448359E-2</v>
      </c>
      <c r="O39" s="113">
        <v>0.15075626697721176</v>
      </c>
      <c r="P39" s="21">
        <v>768</v>
      </c>
    </row>
    <row r="40" spans="1:17" s="13" customFormat="1" ht="13.5" customHeight="1" x14ac:dyDescent="0.2">
      <c r="A40" s="25" t="s">
        <v>46</v>
      </c>
      <c r="B40" s="99">
        <v>1146.6559999999999</v>
      </c>
      <c r="C40" s="100">
        <v>828.91</v>
      </c>
      <c r="D40" s="46" t="s">
        <v>115</v>
      </c>
      <c r="E40" s="125" t="s">
        <v>115</v>
      </c>
      <c r="F40" s="99">
        <v>46.936</v>
      </c>
      <c r="G40" s="100">
        <v>218.69800000000001</v>
      </c>
      <c r="H40" s="46" t="s">
        <v>115</v>
      </c>
      <c r="I40" s="130" t="s">
        <v>115</v>
      </c>
      <c r="J40" s="112">
        <v>3.9323319861393174E-2</v>
      </c>
      <c r="K40" s="113">
        <v>0.20875938328076915</v>
      </c>
      <c r="L40" s="52" t="s">
        <v>115</v>
      </c>
      <c r="M40" s="134" t="s">
        <v>115</v>
      </c>
      <c r="N40" s="115">
        <v>4.6676063394262508E-2</v>
      </c>
      <c r="O40" s="113">
        <v>0.21677533508404556</v>
      </c>
      <c r="P40" s="21">
        <v>421</v>
      </c>
      <c r="Q40" s="80"/>
    </row>
    <row r="41" spans="1:17" s="13" customFormat="1" x14ac:dyDescent="0.2">
      <c r="A41" s="23" t="s">
        <v>11</v>
      </c>
      <c r="B41" s="102">
        <v>658.89800000000002</v>
      </c>
      <c r="C41" s="103">
        <v>675.31100000000004</v>
      </c>
      <c r="D41" s="104">
        <v>445.803</v>
      </c>
      <c r="E41" s="126">
        <v>403.05599999999998</v>
      </c>
      <c r="F41" s="102">
        <v>66.768000000000001</v>
      </c>
      <c r="G41" s="103">
        <v>86.286000000000001</v>
      </c>
      <c r="H41" s="104">
        <v>63.383000000000003</v>
      </c>
      <c r="I41" s="122">
        <v>65.162999999999997</v>
      </c>
      <c r="J41" s="51">
        <v>9.2009271483023861E-2</v>
      </c>
      <c r="K41" s="116">
        <v>0.11329613955937327</v>
      </c>
      <c r="L41" s="52">
        <v>0.1244790705164714</v>
      </c>
      <c r="M41" s="134">
        <v>0.13917205410288774</v>
      </c>
      <c r="N41" s="51">
        <v>0.10539805579939944</v>
      </c>
      <c r="O41" s="116">
        <v>0.12314769038620413</v>
      </c>
      <c r="P41" s="47">
        <v>416</v>
      </c>
    </row>
    <row r="42" spans="1:17" s="13" customFormat="1" ht="14.25" customHeight="1" x14ac:dyDescent="0.2">
      <c r="A42" s="40" t="s">
        <v>117</v>
      </c>
      <c r="B42" s="99">
        <v>489.63799999999998</v>
      </c>
      <c r="C42" s="100">
        <v>485.25700000000001</v>
      </c>
      <c r="D42" s="101">
        <v>381.12099999999998</v>
      </c>
      <c r="E42" s="125">
        <v>349.12</v>
      </c>
      <c r="F42" s="99">
        <v>58.658000000000001</v>
      </c>
      <c r="G42" s="100">
        <v>47.991999999999997</v>
      </c>
      <c r="H42" s="101">
        <v>51.997</v>
      </c>
      <c r="I42" s="121">
        <v>46.631999999999998</v>
      </c>
      <c r="J42" s="112">
        <v>0.10698235989319639</v>
      </c>
      <c r="K42" s="113">
        <v>8.9999231128422175E-2</v>
      </c>
      <c r="L42" s="114">
        <v>0.12005273389699805</v>
      </c>
      <c r="M42" s="133">
        <v>0.11783136914026966</v>
      </c>
      <c r="N42" s="112">
        <v>0.11275058232305633</v>
      </c>
      <c r="O42" s="113">
        <v>0.10185564924042063</v>
      </c>
      <c r="P42" s="21">
        <v>323</v>
      </c>
    </row>
    <row r="43" spans="1:17" s="13" customFormat="1" ht="14.25" customHeight="1" x14ac:dyDescent="0.2">
      <c r="A43" s="42" t="s">
        <v>47</v>
      </c>
      <c r="B43" s="102">
        <v>5586.2020000000002</v>
      </c>
      <c r="C43" s="103">
        <v>4729.741</v>
      </c>
      <c r="D43" s="102">
        <v>2442.239</v>
      </c>
      <c r="E43" s="126">
        <v>1818.6130000000001</v>
      </c>
      <c r="F43" s="102">
        <v>545.03600000000006</v>
      </c>
      <c r="G43" s="103">
        <v>1135.7719999999999</v>
      </c>
      <c r="H43" s="102">
        <v>176.33699999999999</v>
      </c>
      <c r="I43" s="122">
        <v>392.44400000000002</v>
      </c>
      <c r="J43" s="51">
        <v>8.8894934432491454E-2</v>
      </c>
      <c r="K43" s="116">
        <v>0.1936355779963321</v>
      </c>
      <c r="L43" s="52">
        <v>6.7340798968599722E-2</v>
      </c>
      <c r="M43" s="134">
        <v>0.17749157981906391</v>
      </c>
      <c r="N43" s="51">
        <v>8.2444381103415454E-2</v>
      </c>
      <c r="O43" s="116">
        <v>0.18921596667892432</v>
      </c>
      <c r="P43" s="59">
        <v>2686</v>
      </c>
    </row>
    <row r="44" spans="1:17" s="13" customFormat="1" x14ac:dyDescent="0.2">
      <c r="A44" s="41" t="s">
        <v>12</v>
      </c>
      <c r="B44" s="102">
        <v>5452.835</v>
      </c>
      <c r="C44" s="103">
        <v>4616.366</v>
      </c>
      <c r="D44" s="104">
        <v>2423.13</v>
      </c>
      <c r="E44" s="126">
        <v>1803.8320000000001</v>
      </c>
      <c r="F44" s="102">
        <v>535.67200000000003</v>
      </c>
      <c r="G44" s="103">
        <v>1095.817</v>
      </c>
      <c r="H44" s="104">
        <v>176.33699999999999</v>
      </c>
      <c r="I44" s="122">
        <v>387.423</v>
      </c>
      <c r="J44" s="51">
        <v>8.9450008157291969E-2</v>
      </c>
      <c r="K44" s="116">
        <v>0.19183856679661698</v>
      </c>
      <c r="L44" s="52">
        <v>6.7835829421954569E-2</v>
      </c>
      <c r="M44" s="134">
        <v>0.17680416017305151</v>
      </c>
      <c r="N44" s="51">
        <v>8.2907679972016687E-2</v>
      </c>
      <c r="O44" s="116">
        <v>0.18767022655203974</v>
      </c>
      <c r="P44" s="47">
        <v>2603</v>
      </c>
    </row>
    <row r="45" spans="1:17" s="13" customFormat="1" x14ac:dyDescent="0.2">
      <c r="A45" s="43" t="s">
        <v>93</v>
      </c>
      <c r="B45" s="99">
        <v>814.23699999999997</v>
      </c>
      <c r="C45" s="100">
        <v>667.19799999999998</v>
      </c>
      <c r="D45" s="101">
        <v>364.26400000000001</v>
      </c>
      <c r="E45" s="125">
        <v>303.60899999999998</v>
      </c>
      <c r="F45" s="99">
        <v>54.091000000000001</v>
      </c>
      <c r="G45" s="100">
        <v>154.34299999999999</v>
      </c>
      <c r="H45" s="101">
        <v>41.273000000000003</v>
      </c>
      <c r="I45" s="121">
        <v>54.043999999999997</v>
      </c>
      <c r="J45" s="112">
        <v>6.229328088003612E-2</v>
      </c>
      <c r="K45" s="113">
        <v>0.18787011238635687</v>
      </c>
      <c r="L45" s="114">
        <v>0.10177369759109527</v>
      </c>
      <c r="M45" s="133">
        <v>0.15110735824947646</v>
      </c>
      <c r="N45" s="112">
        <v>7.4861935919426331E-2</v>
      </c>
      <c r="O45" s="113">
        <v>0.17671986119332356</v>
      </c>
      <c r="P45" s="21">
        <v>403</v>
      </c>
    </row>
    <row r="46" spans="1:17" x14ac:dyDescent="0.2">
      <c r="A46" s="43" t="s">
        <v>94</v>
      </c>
      <c r="B46" s="99">
        <v>1222.9590000000001</v>
      </c>
      <c r="C46" s="100">
        <v>1006.246</v>
      </c>
      <c r="D46" s="101">
        <v>762.44</v>
      </c>
      <c r="E46" s="125">
        <v>612.197</v>
      </c>
      <c r="F46" s="99">
        <v>232.99799999999999</v>
      </c>
      <c r="G46" s="100">
        <v>318.39400000000001</v>
      </c>
      <c r="H46" s="101">
        <v>83.638000000000005</v>
      </c>
      <c r="I46" s="121">
        <v>112.396</v>
      </c>
      <c r="J46" s="112">
        <v>0.16003082508618041</v>
      </c>
      <c r="K46" s="113">
        <v>0.24036266457301608</v>
      </c>
      <c r="L46" s="114">
        <v>9.8853769983382148E-2</v>
      </c>
      <c r="M46" s="133">
        <v>0.15511604445530111</v>
      </c>
      <c r="N46" s="112">
        <v>0.13754612766530483</v>
      </c>
      <c r="O46" s="113">
        <v>0.21022011650212541</v>
      </c>
      <c r="P46" s="21">
        <v>682</v>
      </c>
    </row>
    <row r="47" spans="1:17" s="13" customFormat="1" x14ac:dyDescent="0.2">
      <c r="A47" s="23" t="s">
        <v>48</v>
      </c>
      <c r="B47" s="102">
        <v>4038.5250000000001</v>
      </c>
      <c r="C47" s="103">
        <v>3575.1489999999999</v>
      </c>
      <c r="D47" s="104">
        <v>745.57600000000002</v>
      </c>
      <c r="E47" s="126">
        <v>617.28399999999999</v>
      </c>
      <c r="F47" s="102">
        <v>129.86799999999999</v>
      </c>
      <c r="G47" s="103">
        <v>499.80099999999999</v>
      </c>
      <c r="H47" s="104">
        <v>1.919</v>
      </c>
      <c r="I47" s="122">
        <v>120.866</v>
      </c>
      <c r="J47" s="51">
        <v>3.1155411689828667E-2</v>
      </c>
      <c r="K47" s="116">
        <v>0.12265205708045497</v>
      </c>
      <c r="L47" s="52">
        <v>2.5672412524498493E-3</v>
      </c>
      <c r="M47" s="134">
        <v>0.16374178689968164</v>
      </c>
      <c r="N47" s="51">
        <v>2.6808381313813492E-2</v>
      </c>
      <c r="O47" s="116">
        <v>0.12895368889073569</v>
      </c>
      <c r="P47" s="47">
        <v>1607</v>
      </c>
    </row>
    <row r="48" spans="1:17" s="13" customFormat="1" x14ac:dyDescent="0.2">
      <c r="A48" s="23" t="s">
        <v>64</v>
      </c>
      <c r="B48" s="102">
        <v>6206.53</v>
      </c>
      <c r="C48" s="103">
        <v>5024.848</v>
      </c>
      <c r="D48" s="104">
        <v>1771.454</v>
      </c>
      <c r="E48" s="126">
        <v>1346.4190000000001</v>
      </c>
      <c r="F48" s="102">
        <v>306.37400000000002</v>
      </c>
      <c r="G48" s="103">
        <v>1085.0419999999999</v>
      </c>
      <c r="H48" s="104">
        <v>148.31800000000001</v>
      </c>
      <c r="I48" s="122">
        <v>365.49200000000002</v>
      </c>
      <c r="J48" s="51">
        <v>4.704107415064003E-2</v>
      </c>
      <c r="K48" s="116">
        <v>0.17758781254654341</v>
      </c>
      <c r="L48" s="52">
        <v>7.7258132736595819E-2</v>
      </c>
      <c r="M48" s="134">
        <v>0.21349941673369702</v>
      </c>
      <c r="N48" s="51">
        <v>5.3920250226618456E-2</v>
      </c>
      <c r="O48" s="116">
        <v>0.18544757147362864</v>
      </c>
      <c r="P48" s="47">
        <v>2700</v>
      </c>
    </row>
    <row r="49" spans="1:17" s="13" customFormat="1" x14ac:dyDescent="0.2">
      <c r="A49" s="202" t="s">
        <v>67</v>
      </c>
      <c r="B49" s="99">
        <v>371.3</v>
      </c>
      <c r="C49" s="100">
        <v>325.02100000000002</v>
      </c>
      <c r="D49" s="101">
        <v>214.35900000000001</v>
      </c>
      <c r="E49" s="125">
        <v>206.63800000000001</v>
      </c>
      <c r="F49" s="99">
        <v>20.321000000000002</v>
      </c>
      <c r="G49" s="100">
        <v>31.890999999999998</v>
      </c>
      <c r="H49" s="101">
        <v>2.7730000000000001</v>
      </c>
      <c r="I49" s="121">
        <v>21.474</v>
      </c>
      <c r="J49" s="112">
        <v>5.188945434488957E-2</v>
      </c>
      <c r="K49" s="116">
        <v>8.9352557493163565E-2</v>
      </c>
      <c r="L49" s="114">
        <v>1.2771033288506531E-2</v>
      </c>
      <c r="M49" s="133">
        <v>9.4137967314301754E-2</v>
      </c>
      <c r="N49" s="112">
        <v>3.7936568690421238E-2</v>
      </c>
      <c r="O49" s="116">
        <v>9.1218479925609885E-2</v>
      </c>
      <c r="P49" s="93">
        <v>188</v>
      </c>
      <c r="Q49" s="94"/>
    </row>
    <row r="50" spans="1:17" s="13" customFormat="1" x14ac:dyDescent="0.2">
      <c r="A50" s="23" t="s">
        <v>65</v>
      </c>
      <c r="B50" s="102">
        <v>8910.42</v>
      </c>
      <c r="C50" s="103">
        <v>7498.2439999999997</v>
      </c>
      <c r="D50" s="104">
        <v>2310.7040000000002</v>
      </c>
      <c r="E50" s="126">
        <v>1904.104</v>
      </c>
      <c r="F50" s="102">
        <v>693.298</v>
      </c>
      <c r="G50" s="103">
        <v>1531.8150000000001</v>
      </c>
      <c r="H50" s="104">
        <v>151.67699999999999</v>
      </c>
      <c r="I50" s="122">
        <v>515.83100000000002</v>
      </c>
      <c r="J50" s="51">
        <v>7.2190582855514912E-2</v>
      </c>
      <c r="K50" s="116">
        <v>0.16963510426676062</v>
      </c>
      <c r="L50" s="52">
        <v>6.1597697513098085E-2</v>
      </c>
      <c r="M50" s="134">
        <v>0.21315903113100146</v>
      </c>
      <c r="N50" s="51">
        <v>7.0028846937191552E-2</v>
      </c>
      <c r="O50" s="116">
        <v>0.17883380550243083</v>
      </c>
      <c r="P50" s="47">
        <v>3624</v>
      </c>
    </row>
    <row r="51" spans="1:17" x14ac:dyDescent="0.2">
      <c r="A51" s="27" t="s">
        <v>49</v>
      </c>
      <c r="B51" s="99">
        <v>2803.3980000000001</v>
      </c>
      <c r="C51" s="100">
        <v>2534.4720000000002</v>
      </c>
      <c r="D51" s="101">
        <v>720.81799999999998</v>
      </c>
      <c r="E51" s="125">
        <v>695.37599999999998</v>
      </c>
      <c r="F51" s="99">
        <v>190.779</v>
      </c>
      <c r="G51" s="100">
        <v>338.74299999999999</v>
      </c>
      <c r="H51" s="101">
        <v>24.777999999999999</v>
      </c>
      <c r="I51" s="121">
        <v>99.69</v>
      </c>
      <c r="J51" s="112">
        <v>6.3716674064358922E-2</v>
      </c>
      <c r="K51" s="113">
        <v>0.11789685074037271</v>
      </c>
      <c r="L51" s="114">
        <v>3.3232474423146044E-2</v>
      </c>
      <c r="M51" s="133">
        <v>0.125385817026511</v>
      </c>
      <c r="N51" s="112">
        <v>5.7639059910855543E-2</v>
      </c>
      <c r="O51" s="113">
        <v>0.11952001496068594</v>
      </c>
      <c r="P51" s="21">
        <v>1164</v>
      </c>
    </row>
    <row r="52" spans="1:17" x14ac:dyDescent="0.2">
      <c r="A52" s="90" t="s">
        <v>68</v>
      </c>
      <c r="B52" s="99">
        <v>1679.3420000000001</v>
      </c>
      <c r="C52" s="100">
        <v>1286.691</v>
      </c>
      <c r="D52" s="101">
        <v>430.64</v>
      </c>
      <c r="E52" s="125">
        <v>303.339</v>
      </c>
      <c r="F52" s="99">
        <v>168.38800000000001</v>
      </c>
      <c r="G52" s="100">
        <v>257.26</v>
      </c>
      <c r="H52" s="101">
        <v>16.190000000000001</v>
      </c>
      <c r="I52" s="121">
        <v>54.292000000000002</v>
      </c>
      <c r="J52" s="112">
        <v>9.1132362412257209E-2</v>
      </c>
      <c r="K52" s="113">
        <v>0.16662445893684449</v>
      </c>
      <c r="L52" s="114">
        <v>3.6233019269073255E-2</v>
      </c>
      <c r="M52" s="133">
        <v>0.15181010594719138</v>
      </c>
      <c r="N52" s="112">
        <v>8.0441566139041909E-2</v>
      </c>
      <c r="O52" s="113">
        <v>0.16383831988312891</v>
      </c>
      <c r="P52" s="21">
        <v>650</v>
      </c>
    </row>
    <row r="53" spans="1:17" s="20" customFormat="1" ht="16" thickBot="1" x14ac:dyDescent="0.25">
      <c r="A53" s="89" t="s">
        <v>50</v>
      </c>
      <c r="B53" s="106">
        <v>1300.3889999999999</v>
      </c>
      <c r="C53" s="107">
        <v>1183.0630000000001</v>
      </c>
      <c r="D53" s="46" t="s">
        <v>115</v>
      </c>
      <c r="E53" s="127" t="s">
        <v>115</v>
      </c>
      <c r="F53" s="106">
        <v>101.431</v>
      </c>
      <c r="G53" s="107">
        <v>205.25200000000001</v>
      </c>
      <c r="H53" s="46" t="s">
        <v>115</v>
      </c>
      <c r="I53" s="131" t="s">
        <v>115</v>
      </c>
      <c r="J53" s="117">
        <v>7.2356650639882433E-2</v>
      </c>
      <c r="K53" s="118">
        <v>0.14784252853278976</v>
      </c>
      <c r="L53" s="52" t="s">
        <v>115</v>
      </c>
      <c r="M53" s="134" t="s">
        <v>115</v>
      </c>
      <c r="N53" s="115">
        <v>6.9425871222705673E-2</v>
      </c>
      <c r="O53" s="118">
        <v>0.15880623358920698</v>
      </c>
      <c r="P53" s="48">
        <v>460</v>
      </c>
    </row>
    <row r="54" spans="1:17" s="13" customFormat="1" ht="16" thickBot="1" x14ac:dyDescent="0.25">
      <c r="A54" s="17" t="s">
        <v>85</v>
      </c>
      <c r="B54" s="108">
        <v>128724.821</v>
      </c>
      <c r="C54" s="109">
        <v>111388.863</v>
      </c>
      <c r="D54" s="110">
        <v>26442.367999999999</v>
      </c>
      <c r="E54" s="128">
        <v>21936.945</v>
      </c>
      <c r="F54" s="108">
        <v>6030.9669999999996</v>
      </c>
      <c r="G54" s="109">
        <v>18191.462</v>
      </c>
      <c r="H54" s="110">
        <v>1338.923</v>
      </c>
      <c r="I54" s="123">
        <v>4312.6229999999996</v>
      </c>
      <c r="J54" s="53">
        <v>4.4754790050279693E-2</v>
      </c>
      <c r="K54" s="119">
        <v>0.14038753182630156</v>
      </c>
      <c r="L54" s="54">
        <v>4.819513247242542E-2</v>
      </c>
      <c r="M54" s="135">
        <v>0.16429310379507958</v>
      </c>
      <c r="N54" s="92">
        <v>4.5342822975180941E-2</v>
      </c>
      <c r="O54" s="92">
        <v>0.14441442887982989</v>
      </c>
      <c r="P54" s="39">
        <v>52035</v>
      </c>
    </row>
    <row r="55" spans="1:17" ht="45.5" customHeight="1" x14ac:dyDescent="0.2">
      <c r="A55" s="312" t="s">
        <v>13</v>
      </c>
      <c r="B55" s="313"/>
      <c r="C55" s="313"/>
      <c r="D55" s="313"/>
      <c r="E55" s="313"/>
      <c r="F55" s="313"/>
      <c r="G55" s="313"/>
      <c r="H55" s="313"/>
      <c r="I55" s="313"/>
      <c r="J55" s="313"/>
      <c r="K55" s="313"/>
      <c r="L55" s="313"/>
      <c r="M55" s="313"/>
      <c r="N55" s="313"/>
      <c r="O55" s="313"/>
      <c r="P55" s="313"/>
    </row>
    <row r="56" spans="1:17" x14ac:dyDescent="0.2">
      <c r="A56" s="136"/>
    </row>
    <row r="57" spans="1:17" x14ac:dyDescent="0.2">
      <c r="A57" s="74"/>
    </row>
    <row r="58" spans="1:17" ht="16" x14ac:dyDescent="0.2">
      <c r="A58" s="74"/>
      <c r="B58" s="270"/>
    </row>
    <row r="59" spans="1:17" x14ac:dyDescent="0.2">
      <c r="A59" s="74"/>
    </row>
    <row r="60" spans="1:17" x14ac:dyDescent="0.2">
      <c r="A60" s="136"/>
    </row>
  </sheetData>
  <mergeCells count="13">
    <mergeCell ref="A55:P55"/>
    <mergeCell ref="P2:P4"/>
    <mergeCell ref="A1:P1"/>
    <mergeCell ref="J3:K3"/>
    <mergeCell ref="L3:M3"/>
    <mergeCell ref="B2:E2"/>
    <mergeCell ref="F2:I2"/>
    <mergeCell ref="B3:C3"/>
    <mergeCell ref="D3:E3"/>
    <mergeCell ref="F3:G3"/>
    <mergeCell ref="H3:I3"/>
    <mergeCell ref="J2:O2"/>
    <mergeCell ref="N3:O3"/>
  </mergeCells>
  <phoneticPr fontId="51" type="noConversion"/>
  <pageMargins left="0.2" right="0.7" top="0.7" bottom="0.4" header="0.3" footer="0.3"/>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69"/>
  <sheetViews>
    <sheetView topLeftCell="A2" zoomScale="110" zoomScaleNormal="110" workbookViewId="0">
      <selection activeCell="O4" sqref="O4:O21"/>
    </sheetView>
  </sheetViews>
  <sheetFormatPr baseColWidth="10" defaultColWidth="9" defaultRowHeight="13" x14ac:dyDescent="0.15"/>
  <cols>
    <col min="1" max="1" width="28" style="1" customWidth="1"/>
    <col min="2" max="2" width="8.5" customWidth="1"/>
    <col min="3" max="4" width="8.83203125" bestFit="1" customWidth="1"/>
    <col min="5" max="5" width="9" customWidth="1"/>
    <col min="6" max="6" width="8.83203125" bestFit="1" customWidth="1"/>
    <col min="7" max="9" width="7.6640625" bestFit="1" customWidth="1"/>
    <col min="10" max="10" width="7.5" customWidth="1"/>
    <col min="11" max="11" width="7.6640625" bestFit="1" customWidth="1"/>
    <col min="12" max="12" width="6.5" bestFit="1" customWidth="1"/>
    <col min="13" max="13" width="6.83203125" customWidth="1"/>
    <col min="14" max="14" width="6.83203125" bestFit="1" customWidth="1"/>
    <col min="15" max="15" width="7.5" customWidth="1"/>
    <col min="16" max="16" width="8.5" bestFit="1" customWidth="1"/>
  </cols>
  <sheetData>
    <row r="1" spans="1:16" ht="20.5" customHeight="1" thickBot="1" x14ac:dyDescent="0.3">
      <c r="A1" s="335" t="s">
        <v>14</v>
      </c>
      <c r="B1" s="336"/>
      <c r="C1" s="336"/>
      <c r="D1" s="336"/>
      <c r="E1" s="336"/>
      <c r="F1" s="337"/>
      <c r="G1" s="337"/>
      <c r="H1" s="337"/>
      <c r="I1" s="337"/>
      <c r="J1" s="337"/>
      <c r="K1" s="337"/>
      <c r="L1" s="337"/>
      <c r="M1" s="337"/>
      <c r="N1" s="337"/>
      <c r="O1" s="337"/>
      <c r="P1" s="338"/>
    </row>
    <row r="2" spans="1:16" ht="21" customHeight="1" thickBot="1" x14ac:dyDescent="0.3">
      <c r="A2" s="140"/>
      <c r="B2" s="339" t="s">
        <v>15</v>
      </c>
      <c r="C2" s="340"/>
      <c r="D2" s="340"/>
      <c r="E2" s="340"/>
      <c r="F2" s="340"/>
      <c r="G2" s="339" t="s">
        <v>6</v>
      </c>
      <c r="H2" s="340"/>
      <c r="I2" s="340"/>
      <c r="J2" s="340"/>
      <c r="K2" s="341"/>
      <c r="L2" s="339" t="s">
        <v>82</v>
      </c>
      <c r="M2" s="340"/>
      <c r="N2" s="340"/>
      <c r="O2" s="340"/>
      <c r="P2" s="341"/>
    </row>
    <row r="3" spans="1:16" ht="17.75" customHeight="1" thickBot="1" x14ac:dyDescent="0.2">
      <c r="A3" s="178"/>
      <c r="B3" s="179">
        <v>43831</v>
      </c>
      <c r="C3" s="180">
        <v>43862</v>
      </c>
      <c r="D3" s="180">
        <v>43891</v>
      </c>
      <c r="E3" s="180">
        <v>43922</v>
      </c>
      <c r="F3" s="180">
        <v>43556</v>
      </c>
      <c r="G3" s="179">
        <v>43831</v>
      </c>
      <c r="H3" s="180">
        <v>43862</v>
      </c>
      <c r="I3" s="180">
        <v>43891</v>
      </c>
      <c r="J3" s="180">
        <v>43922</v>
      </c>
      <c r="K3" s="181">
        <v>43556</v>
      </c>
      <c r="L3" s="179">
        <v>43831</v>
      </c>
      <c r="M3" s="180">
        <v>43862</v>
      </c>
      <c r="N3" s="180">
        <v>43891</v>
      </c>
      <c r="O3" s="180">
        <v>43922</v>
      </c>
      <c r="P3" s="181">
        <v>43556</v>
      </c>
    </row>
    <row r="4" spans="1:16" s="2" customFormat="1" ht="15.75" customHeight="1" thickBot="1" x14ac:dyDescent="0.25">
      <c r="A4" s="190" t="s">
        <v>120</v>
      </c>
      <c r="B4" s="146">
        <v>156993.73199999999</v>
      </c>
      <c r="C4" s="147">
        <v>158017.40400000001</v>
      </c>
      <c r="D4" s="147">
        <v>155167.19200000001</v>
      </c>
      <c r="E4" s="148">
        <v>133325.80799999999</v>
      </c>
      <c r="F4" s="149">
        <v>156709.704</v>
      </c>
      <c r="G4" s="147">
        <v>6503.5119999999997</v>
      </c>
      <c r="H4" s="147">
        <v>6217.6570000000002</v>
      </c>
      <c r="I4" s="147">
        <v>7369.8950000000004</v>
      </c>
      <c r="J4" s="148">
        <v>22504.084999999999</v>
      </c>
      <c r="K4" s="147">
        <v>5386.9080000000004</v>
      </c>
      <c r="L4" s="182">
        <v>3.9777502304564845E-2</v>
      </c>
      <c r="M4" s="183">
        <v>3.7858280455718277E-2</v>
      </c>
      <c r="N4" s="183">
        <v>4.5342851505638222E-2</v>
      </c>
      <c r="O4" s="184">
        <v>0.14441442887982989</v>
      </c>
      <c r="P4" s="185">
        <v>3.323269952119666E-2</v>
      </c>
    </row>
    <row r="5" spans="1:16" s="2" customFormat="1" ht="15" customHeight="1" x14ac:dyDescent="0.2">
      <c r="A5" s="254" t="s">
        <v>17</v>
      </c>
      <c r="B5" s="155">
        <v>79325.846999999994</v>
      </c>
      <c r="C5" s="156">
        <v>79535.085999999996</v>
      </c>
      <c r="D5" s="156">
        <v>77682.168000000005</v>
      </c>
      <c r="E5" s="157">
        <v>65005.370999999999</v>
      </c>
      <c r="F5" s="163">
        <v>80664.331000000006</v>
      </c>
      <c r="G5" s="156">
        <v>3423.99</v>
      </c>
      <c r="H5" s="156">
        <v>3390.59</v>
      </c>
      <c r="I5" s="156">
        <v>3884.4740000000002</v>
      </c>
      <c r="J5" s="157">
        <v>12774.655000000001</v>
      </c>
      <c r="K5" s="156">
        <v>2788.6350000000002</v>
      </c>
      <c r="L5" s="186">
        <v>4.1377604163739923E-2</v>
      </c>
      <c r="M5" s="187">
        <v>4.0887095089824778E-2</v>
      </c>
      <c r="N5" s="187">
        <v>4.7623316404272226E-2</v>
      </c>
      <c r="O5" s="188">
        <v>0.16424081678759017</v>
      </c>
      <c r="P5" s="189">
        <v>3.341564876196252E-2</v>
      </c>
    </row>
    <row r="6" spans="1:16" s="2" customFormat="1" ht="15.75" customHeight="1" thickBot="1" x14ac:dyDescent="0.25">
      <c r="A6" s="255" t="s">
        <v>126</v>
      </c>
      <c r="B6" s="155">
        <v>59021.703999999998</v>
      </c>
      <c r="C6" s="156">
        <v>59400.771999999997</v>
      </c>
      <c r="D6" s="156">
        <v>59425.285000000003</v>
      </c>
      <c r="E6" s="157">
        <v>55208.394</v>
      </c>
      <c r="F6" s="163">
        <v>57259.031000000003</v>
      </c>
      <c r="G6" s="156">
        <v>1211.606</v>
      </c>
      <c r="H6" s="156">
        <v>1172.2380000000001</v>
      </c>
      <c r="I6" s="156">
        <v>1478.6590000000001</v>
      </c>
      <c r="J6" s="157">
        <v>4912.2849999999999</v>
      </c>
      <c r="K6" s="156">
        <v>1098.645</v>
      </c>
      <c r="L6" s="186">
        <v>2.0115215318567085E-2</v>
      </c>
      <c r="M6" s="187">
        <v>1.9352480584999825E-2</v>
      </c>
      <c r="N6" s="187">
        <v>2.4278542617863962E-2</v>
      </c>
      <c r="O6" s="188">
        <v>8.1707077859183852E-2</v>
      </c>
      <c r="P6" s="189">
        <v>1.8826058117872961E-2</v>
      </c>
    </row>
    <row r="7" spans="1:16" s="2" customFormat="1" ht="15.75" customHeight="1" thickBot="1" x14ac:dyDescent="0.25">
      <c r="A7" s="190" t="s">
        <v>122</v>
      </c>
      <c r="B7" s="146">
        <v>129966.223</v>
      </c>
      <c r="C7" s="147">
        <v>130360.17600000001</v>
      </c>
      <c r="D7" s="147">
        <v>128724.821</v>
      </c>
      <c r="E7" s="148">
        <v>111388.863</v>
      </c>
      <c r="F7" s="149">
        <v>129100.917</v>
      </c>
      <c r="G7" s="147">
        <v>5385.0020000000004</v>
      </c>
      <c r="H7" s="147">
        <v>5191.1819999999998</v>
      </c>
      <c r="I7" s="147">
        <v>6030.9690000000001</v>
      </c>
      <c r="J7" s="148">
        <v>18191.462</v>
      </c>
      <c r="K7" s="147">
        <v>4617.759</v>
      </c>
      <c r="L7" s="182">
        <v>3.9785395366757854E-2</v>
      </c>
      <c r="M7" s="183">
        <v>3.8296790800133478E-2</v>
      </c>
      <c r="N7" s="183">
        <v>4.4754804227707022E-2</v>
      </c>
      <c r="O7" s="184">
        <v>0.14038753182630156</v>
      </c>
      <c r="P7" s="185">
        <v>3.4533388589638739E-2</v>
      </c>
    </row>
    <row r="8" spans="1:16" s="2" customFormat="1" ht="14" x14ac:dyDescent="0.2">
      <c r="A8" s="254" t="s">
        <v>17</v>
      </c>
      <c r="B8" s="155">
        <v>64457.322</v>
      </c>
      <c r="C8" s="156">
        <v>64111.09</v>
      </c>
      <c r="D8" s="156">
        <v>63213.925000000003</v>
      </c>
      <c r="E8" s="157">
        <v>53175.671000000002</v>
      </c>
      <c r="F8" s="163">
        <v>64245.171999999999</v>
      </c>
      <c r="G8" s="156">
        <v>2694.9929999999999</v>
      </c>
      <c r="H8" s="156">
        <v>2770.5010000000002</v>
      </c>
      <c r="I8" s="156">
        <v>3021.3339999999998</v>
      </c>
      <c r="J8" s="157">
        <v>9898.9349999999995</v>
      </c>
      <c r="K8" s="156">
        <v>2309.0259999999998</v>
      </c>
      <c r="L8" s="186">
        <v>4.013254047905869E-2</v>
      </c>
      <c r="M8" s="187">
        <v>4.1423969713878371E-2</v>
      </c>
      <c r="N8" s="187">
        <v>4.5615191147663506E-2</v>
      </c>
      <c r="O8" s="188">
        <v>0.15694010042646955</v>
      </c>
      <c r="P8" s="189">
        <v>3.4693919683323353E-2</v>
      </c>
    </row>
    <row r="9" spans="1:16" ht="15.75" customHeight="1" thickBot="1" x14ac:dyDescent="0.25">
      <c r="A9" s="255" t="s">
        <v>126</v>
      </c>
      <c r="B9" s="155">
        <v>48488.400999999998</v>
      </c>
      <c r="C9" s="156">
        <v>48948.732000000004</v>
      </c>
      <c r="D9" s="156">
        <v>48984.307000000001</v>
      </c>
      <c r="E9" s="157">
        <v>46014.199000000001</v>
      </c>
      <c r="F9" s="163">
        <v>47539.381000000001</v>
      </c>
      <c r="G9" s="156">
        <v>939.13199999999995</v>
      </c>
      <c r="H9" s="156">
        <v>887.673</v>
      </c>
      <c r="I9" s="156">
        <v>1148.155</v>
      </c>
      <c r="J9" s="157">
        <v>3871.0120000000002</v>
      </c>
      <c r="K9" s="156">
        <v>901.71900000000005</v>
      </c>
      <c r="L9" s="186">
        <v>1.9000179515332071E-2</v>
      </c>
      <c r="M9" s="187">
        <v>1.7811738226302637E-2</v>
      </c>
      <c r="N9" s="187">
        <v>2.2902425977004679E-2</v>
      </c>
      <c r="O9" s="188">
        <v>7.759838882910608E-2</v>
      </c>
      <c r="P9" s="189">
        <v>1.8614750697238502E-2</v>
      </c>
    </row>
    <row r="10" spans="1:16" ht="15" thickBot="1" x14ac:dyDescent="0.25">
      <c r="A10" s="190" t="s">
        <v>127</v>
      </c>
      <c r="B10" s="146">
        <v>27027.508999999998</v>
      </c>
      <c r="C10" s="147">
        <v>27657.227999999999</v>
      </c>
      <c r="D10" s="147">
        <v>26442.370999999999</v>
      </c>
      <c r="E10" s="148">
        <v>21936.945</v>
      </c>
      <c r="F10" s="149">
        <v>27608.787</v>
      </c>
      <c r="G10" s="147">
        <v>1118.51</v>
      </c>
      <c r="H10" s="147">
        <v>1026.4749999999999</v>
      </c>
      <c r="I10" s="147">
        <v>1338.9259999999999</v>
      </c>
      <c r="J10" s="148">
        <v>4312.6229999999996</v>
      </c>
      <c r="K10" s="147">
        <v>769.149</v>
      </c>
      <c r="L10" s="182">
        <v>3.9739545404271923E-2</v>
      </c>
      <c r="M10" s="183">
        <v>3.5786000154861455E-2</v>
      </c>
      <c r="N10" s="183">
        <v>4.8195230049914516E-2</v>
      </c>
      <c r="O10" s="184">
        <v>0.16429310379507958</v>
      </c>
      <c r="P10" s="185">
        <v>2.7103768223312646E-2</v>
      </c>
    </row>
    <row r="11" spans="1:16" ht="15" customHeight="1" x14ac:dyDescent="0.2">
      <c r="A11" s="254" t="s">
        <v>17</v>
      </c>
      <c r="B11" s="155">
        <v>14868.525</v>
      </c>
      <c r="C11" s="156">
        <v>15423.995999999999</v>
      </c>
      <c r="D11" s="156">
        <v>14468.243</v>
      </c>
      <c r="E11" s="157">
        <v>11829.7</v>
      </c>
      <c r="F11" s="163">
        <v>16419.159</v>
      </c>
      <c r="G11" s="156">
        <v>728.99699999999996</v>
      </c>
      <c r="H11" s="156">
        <v>620.08900000000006</v>
      </c>
      <c r="I11" s="156">
        <v>863.14</v>
      </c>
      <c r="J11" s="157">
        <v>2875.72</v>
      </c>
      <c r="K11" s="156">
        <v>479.60899999999998</v>
      </c>
      <c r="L11" s="186">
        <v>4.6738001074786109E-2</v>
      </c>
      <c r="M11" s="187">
        <v>3.8649072228176311E-2</v>
      </c>
      <c r="N11" s="187">
        <v>5.6298900105750407E-2</v>
      </c>
      <c r="O11" s="188">
        <v>0.19555510825260344</v>
      </c>
      <c r="P11" s="189">
        <v>2.8381299749188814E-2</v>
      </c>
    </row>
    <row r="12" spans="1:16" ht="15" thickBot="1" x14ac:dyDescent="0.25">
      <c r="A12" s="255" t="s">
        <v>126</v>
      </c>
      <c r="B12" s="155">
        <v>10533.303</v>
      </c>
      <c r="C12" s="156">
        <v>10452.040000000001</v>
      </c>
      <c r="D12" s="156">
        <v>10440.977999999999</v>
      </c>
      <c r="E12" s="157">
        <v>9194.1949999999997</v>
      </c>
      <c r="F12" s="163">
        <v>9719.65</v>
      </c>
      <c r="G12" s="156">
        <v>272.47399999999999</v>
      </c>
      <c r="H12" s="156">
        <v>284.565</v>
      </c>
      <c r="I12" s="156">
        <v>330.50400000000002</v>
      </c>
      <c r="J12" s="157">
        <v>1041.2729999999999</v>
      </c>
      <c r="K12" s="156">
        <v>196.92599999999999</v>
      </c>
      <c r="L12" s="186">
        <v>2.5215586070302949E-2</v>
      </c>
      <c r="M12" s="187">
        <v>2.6504188242000144E-2</v>
      </c>
      <c r="N12" s="187">
        <v>3.0683243030067732E-2</v>
      </c>
      <c r="O12" s="188">
        <v>0.10173184069355695</v>
      </c>
      <c r="P12" s="189">
        <v>1.9858265594898884E-2</v>
      </c>
    </row>
    <row r="13" spans="1:16" ht="15.75" customHeight="1" thickBot="1" x14ac:dyDescent="0.25">
      <c r="A13" s="190" t="s">
        <v>30</v>
      </c>
      <c r="B13" s="146">
        <v>888.245</v>
      </c>
      <c r="C13" s="147">
        <v>987.22199999999998</v>
      </c>
      <c r="D13" s="147">
        <v>1028.5640000000001</v>
      </c>
      <c r="E13" s="148">
        <v>745.36426899999992</v>
      </c>
      <c r="F13" s="191" t="s">
        <v>115</v>
      </c>
      <c r="G13" s="147">
        <v>64.918999999999997</v>
      </c>
      <c r="H13" s="147">
        <v>79.948999999999998</v>
      </c>
      <c r="I13" s="147">
        <v>84.156000000000006</v>
      </c>
      <c r="J13" s="148">
        <v>164.97656080000004</v>
      </c>
      <c r="K13" s="191" t="s">
        <v>115</v>
      </c>
      <c r="L13" s="182">
        <v>6.810895082063527E-2</v>
      </c>
      <c r="M13" s="183">
        <v>7.4916765916615044E-2</v>
      </c>
      <c r="N13" s="183">
        <v>7.5630886476382206E-2</v>
      </c>
      <c r="O13" s="184">
        <v>0.18122504824511174</v>
      </c>
      <c r="P13" s="191" t="s">
        <v>115</v>
      </c>
    </row>
    <row r="14" spans="1:16" ht="14" x14ac:dyDescent="0.2">
      <c r="A14" s="254" t="s">
        <v>17</v>
      </c>
      <c r="B14" s="155">
        <v>266.54500000000002</v>
      </c>
      <c r="C14" s="156">
        <v>307.88499999999999</v>
      </c>
      <c r="D14" s="156">
        <v>360.75200000000001</v>
      </c>
      <c r="E14" s="157">
        <v>214.58199999999999</v>
      </c>
      <c r="F14" s="192" t="s">
        <v>115</v>
      </c>
      <c r="G14" s="156">
        <v>36.165999999999997</v>
      </c>
      <c r="H14" s="156">
        <v>18.010999999999999</v>
      </c>
      <c r="I14" s="156">
        <v>15.016</v>
      </c>
      <c r="J14" s="157">
        <v>63.694000000000003</v>
      </c>
      <c r="K14" s="192" t="s">
        <v>115</v>
      </c>
      <c r="L14" s="186">
        <v>0.11947368942654873</v>
      </c>
      <c r="M14" s="187">
        <v>5.5266097159830121E-2</v>
      </c>
      <c r="N14" s="187">
        <v>3.9960826893189409E-2</v>
      </c>
      <c r="O14" s="188">
        <v>0.22888786672224698</v>
      </c>
      <c r="P14" s="192" t="s">
        <v>115</v>
      </c>
    </row>
    <row r="15" spans="1:16" ht="15.75" customHeight="1" thickBot="1" x14ac:dyDescent="0.25">
      <c r="A15" s="255" t="s">
        <v>126</v>
      </c>
      <c r="B15" s="155">
        <v>443.49700000000001</v>
      </c>
      <c r="C15" s="156">
        <v>459.541</v>
      </c>
      <c r="D15" s="156">
        <v>496.77699999999999</v>
      </c>
      <c r="E15" s="157">
        <v>424.26900000000001</v>
      </c>
      <c r="F15" s="192" t="s">
        <v>115</v>
      </c>
      <c r="G15" s="156">
        <v>15.195</v>
      </c>
      <c r="H15" s="156">
        <v>42.298999999999999</v>
      </c>
      <c r="I15" s="156">
        <v>38.655999999999999</v>
      </c>
      <c r="J15" s="157">
        <v>51.134</v>
      </c>
      <c r="K15" s="192" t="s">
        <v>115</v>
      </c>
      <c r="L15" s="186">
        <v>3.3126804042799961E-2</v>
      </c>
      <c r="M15" s="187">
        <v>8.4287820819384671E-2</v>
      </c>
      <c r="N15" s="187">
        <v>7.2195774261205409E-2</v>
      </c>
      <c r="O15" s="188">
        <v>0.10755927076606583</v>
      </c>
      <c r="P15" s="192" t="s">
        <v>115</v>
      </c>
    </row>
    <row r="16" spans="1:16" ht="15" thickBot="1" x14ac:dyDescent="0.25">
      <c r="A16" s="253" t="s">
        <v>28</v>
      </c>
      <c r="B16" s="146">
        <v>20903.420999999998</v>
      </c>
      <c r="C16" s="147">
        <v>21464.324000000001</v>
      </c>
      <c r="D16" s="147">
        <v>20489.432000000001</v>
      </c>
      <c r="E16" s="148">
        <v>17132.911771556406</v>
      </c>
      <c r="F16" s="149">
        <v>21394.582999999999</v>
      </c>
      <c r="G16" s="146">
        <v>756.93200000000002</v>
      </c>
      <c r="H16" s="147">
        <v>735.00799999999992</v>
      </c>
      <c r="I16" s="147">
        <v>967.19999999999993</v>
      </c>
      <c r="J16" s="148">
        <v>3163.4510329644963</v>
      </c>
      <c r="K16" s="149">
        <v>557.90499999999997</v>
      </c>
      <c r="L16" s="182">
        <v>3.4945506197429012E-2</v>
      </c>
      <c r="M16" s="183">
        <v>3.3109464735245182E-2</v>
      </c>
      <c r="N16" s="183">
        <v>4.5076972005671713E-2</v>
      </c>
      <c r="O16" s="184">
        <v>0.15586295256112859</v>
      </c>
      <c r="P16" s="185">
        <v>2.541420362010903E-2</v>
      </c>
    </row>
    <row r="17" spans="1:19" ht="14" x14ac:dyDescent="0.2">
      <c r="A17" s="254" t="s">
        <v>17</v>
      </c>
      <c r="B17" s="155">
        <v>10534.5</v>
      </c>
      <c r="C17" s="156">
        <v>11068.842999999999</v>
      </c>
      <c r="D17" s="156">
        <v>10299.075000000001</v>
      </c>
      <c r="E17" s="157">
        <v>8516.6710000000003</v>
      </c>
      <c r="F17" s="163">
        <v>11975.305</v>
      </c>
      <c r="G17" s="155">
        <v>446.01899999999995</v>
      </c>
      <c r="H17" s="156">
        <v>413.58000000000004</v>
      </c>
      <c r="I17" s="156">
        <v>608.13199999999995</v>
      </c>
      <c r="J17" s="157">
        <v>2006.3589999999999</v>
      </c>
      <c r="K17" s="163">
        <v>353.52</v>
      </c>
      <c r="L17" s="186">
        <v>4.0619118276649761E-2</v>
      </c>
      <c r="M17" s="187">
        <v>3.6018530235299648E-2</v>
      </c>
      <c r="N17" s="187">
        <v>5.5755061767875126E-2</v>
      </c>
      <c r="O17" s="188">
        <v>0.19066362064918563</v>
      </c>
      <c r="P17" s="189">
        <v>2.8674265390254135E-2</v>
      </c>
    </row>
    <row r="18" spans="1:19" ht="15" thickBot="1" x14ac:dyDescent="0.25">
      <c r="A18" s="255" t="s">
        <v>126</v>
      </c>
      <c r="B18" s="155">
        <v>9354.3729999999996</v>
      </c>
      <c r="C18" s="156">
        <v>9242.6640000000007</v>
      </c>
      <c r="D18" s="156">
        <v>9235.09</v>
      </c>
      <c r="E18" s="157">
        <v>8117.3760000000002</v>
      </c>
      <c r="F18" s="163">
        <v>8531.5509999999995</v>
      </c>
      <c r="G18" s="155">
        <v>244.47</v>
      </c>
      <c r="H18" s="156">
        <v>244.376</v>
      </c>
      <c r="I18" s="156">
        <v>295.10300000000001</v>
      </c>
      <c r="J18" s="157">
        <v>926.73599999999988</v>
      </c>
      <c r="K18" s="163">
        <v>162.18099999999998</v>
      </c>
      <c r="L18" s="186">
        <v>2.5468694508286052E-2</v>
      </c>
      <c r="M18" s="187">
        <v>2.5758930077242215E-2</v>
      </c>
      <c r="N18" s="187">
        <v>3.096506020392242E-2</v>
      </c>
      <c r="O18" s="188">
        <v>0.10246843471199824</v>
      </c>
      <c r="P18" s="189">
        <v>1.8654934382610365E-2</v>
      </c>
    </row>
    <row r="19" spans="1:19" ht="17" thickBot="1" x14ac:dyDescent="0.25">
      <c r="A19" s="253" t="s">
        <v>16</v>
      </c>
      <c r="B19" s="146">
        <v>6124.0879999999997</v>
      </c>
      <c r="C19" s="147">
        <v>6192.9040000000005</v>
      </c>
      <c r="D19" s="147">
        <v>5952.9390000000003</v>
      </c>
      <c r="E19" s="148">
        <v>4804.0332284435917</v>
      </c>
      <c r="F19" s="149">
        <v>6214.2039999999997</v>
      </c>
      <c r="G19" s="146">
        <v>361.57799999999997</v>
      </c>
      <c r="H19" s="147">
        <v>291.46699999999998</v>
      </c>
      <c r="I19" s="147">
        <v>371.726</v>
      </c>
      <c r="J19" s="148">
        <v>1149.1719670355035</v>
      </c>
      <c r="K19" s="149">
        <v>211.244</v>
      </c>
      <c r="L19" s="182">
        <v>5.5750326951773344E-2</v>
      </c>
      <c r="M19" s="183">
        <v>4.4949155438515159E-2</v>
      </c>
      <c r="N19" s="183">
        <v>5.8774022023300836E-2</v>
      </c>
      <c r="O19" s="184">
        <v>0.19303416047345262</v>
      </c>
      <c r="P19" s="185">
        <v>3.2876151203775988E-2</v>
      </c>
      <c r="Q19" s="71"/>
      <c r="R19" s="71"/>
      <c r="S19" s="71"/>
    </row>
    <row r="20" spans="1:19" ht="14" x14ac:dyDescent="0.2">
      <c r="A20" s="254" t="s">
        <v>17</v>
      </c>
      <c r="B20" s="155">
        <v>4334.0249999999996</v>
      </c>
      <c r="C20" s="156">
        <v>4355.1530000000002</v>
      </c>
      <c r="D20" s="156">
        <v>4169.1679999999997</v>
      </c>
      <c r="E20" s="157">
        <v>3313.029</v>
      </c>
      <c r="F20" s="163">
        <v>4443.8540000000003</v>
      </c>
      <c r="G20" s="155">
        <v>282.97800000000001</v>
      </c>
      <c r="H20" s="156">
        <v>206.50899999999999</v>
      </c>
      <c r="I20" s="156">
        <v>255.00800000000001</v>
      </c>
      <c r="J20" s="157">
        <v>869.36099999999999</v>
      </c>
      <c r="K20" s="163">
        <v>126.089</v>
      </c>
      <c r="L20" s="186">
        <v>6.1290408518253077E-2</v>
      </c>
      <c r="M20" s="187">
        <v>4.5270561475181631E-2</v>
      </c>
      <c r="N20" s="187">
        <v>5.7639659905030914E-2</v>
      </c>
      <c r="O20" s="188">
        <v>0.20786225100959019</v>
      </c>
      <c r="P20" s="189">
        <v>2.7590934941639313E-2</v>
      </c>
    </row>
    <row r="21" spans="1:19" ht="15" thickBot="1" x14ac:dyDescent="0.25">
      <c r="A21" s="256" t="s">
        <v>126</v>
      </c>
      <c r="B21" s="170">
        <v>1178.93</v>
      </c>
      <c r="C21" s="171">
        <v>1209.376</v>
      </c>
      <c r="D21" s="171">
        <v>1205.8879999999999</v>
      </c>
      <c r="E21" s="172">
        <v>1076.819</v>
      </c>
      <c r="F21" s="173">
        <v>1188.0989999999999</v>
      </c>
      <c r="G21" s="170">
        <v>28.004000000000001</v>
      </c>
      <c r="H21" s="171">
        <v>40.189</v>
      </c>
      <c r="I21" s="171">
        <v>35.401000000000003</v>
      </c>
      <c r="J21" s="172">
        <v>114.53700000000001</v>
      </c>
      <c r="K21" s="173">
        <v>34.744999999999997</v>
      </c>
      <c r="L21" s="193">
        <v>2.3202594342358409E-2</v>
      </c>
      <c r="M21" s="194">
        <v>3.2162392512594382E-2</v>
      </c>
      <c r="N21" s="194">
        <v>2.8519547019267878E-2</v>
      </c>
      <c r="O21" s="195">
        <v>9.6140028673209352E-2</v>
      </c>
      <c r="P21" s="196">
        <v>2.8413272666014636E-2</v>
      </c>
    </row>
    <row r="22" spans="1:19" s="2" customFormat="1" ht="12.75" customHeight="1" x14ac:dyDescent="0.15">
      <c r="A22" s="332" t="s">
        <v>18</v>
      </c>
      <c r="B22" s="333"/>
      <c r="C22" s="333"/>
      <c r="D22" s="333"/>
      <c r="E22" s="333"/>
      <c r="F22" s="333"/>
      <c r="G22" s="333"/>
      <c r="H22" s="333"/>
      <c r="I22" s="333"/>
      <c r="J22" s="333"/>
      <c r="K22" s="333"/>
      <c r="L22" s="333"/>
      <c r="M22" s="333"/>
      <c r="N22" s="333"/>
      <c r="O22" s="333"/>
      <c r="P22" s="333"/>
    </row>
    <row r="23" spans="1:19" s="2" customFormat="1" ht="10.5" customHeight="1" x14ac:dyDescent="0.15">
      <c r="A23" s="137" t="s">
        <v>19</v>
      </c>
      <c r="B23" s="139"/>
      <c r="C23" s="139"/>
      <c r="D23" s="139"/>
      <c r="E23" s="139"/>
      <c r="F23" s="139"/>
      <c r="G23" s="139"/>
      <c r="H23" s="139"/>
      <c r="I23" s="139"/>
      <c r="J23" s="139"/>
      <c r="K23" s="139"/>
      <c r="L23" s="139"/>
      <c r="M23" s="139"/>
      <c r="N23" s="139"/>
      <c r="O23" s="139"/>
      <c r="P23" s="139"/>
    </row>
    <row r="24" spans="1:19" s="2" customFormat="1" ht="24" customHeight="1" x14ac:dyDescent="0.15">
      <c r="A24" s="334" t="s">
        <v>23</v>
      </c>
      <c r="B24" s="333"/>
      <c r="C24" s="333"/>
      <c r="D24" s="333"/>
      <c r="E24" s="333"/>
      <c r="F24" s="333"/>
      <c r="G24" s="333"/>
      <c r="H24" s="333"/>
      <c r="I24" s="333"/>
      <c r="J24" s="333"/>
      <c r="K24" s="333"/>
      <c r="L24" s="333"/>
      <c r="M24" s="333"/>
      <c r="N24" s="333"/>
      <c r="O24" s="333"/>
      <c r="P24" s="333"/>
    </row>
    <row r="25" spans="1:19" s="2" customFormat="1" x14ac:dyDescent="0.15">
      <c r="L25" s="12"/>
      <c r="M25" s="12"/>
      <c r="N25" s="12"/>
      <c r="O25" s="12"/>
      <c r="P25" s="12"/>
    </row>
    <row r="26" spans="1:19" s="2" customFormat="1" x14ac:dyDescent="0.15">
      <c r="B26" s="200">
        <f>42/B21</f>
        <v>3.5625524840321304E-2</v>
      </c>
      <c r="L26" s="12"/>
      <c r="M26" s="12"/>
      <c r="N26" s="12"/>
      <c r="O26" s="12"/>
      <c r="P26" s="12"/>
    </row>
    <row r="27" spans="1:19" s="2" customFormat="1" x14ac:dyDescent="0.15"/>
    <row r="28" spans="1:19" s="2" customFormat="1" x14ac:dyDescent="0.15"/>
    <row r="29" spans="1:19" s="2" customFormat="1" x14ac:dyDescent="0.15"/>
    <row r="30" spans="1:19" s="2" customFormat="1" x14ac:dyDescent="0.15"/>
    <row r="31" spans="1:19" s="2" customFormat="1" x14ac:dyDescent="0.15"/>
    <row r="32" spans="1:19"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sheetData>
  <mergeCells count="6">
    <mergeCell ref="A22:P22"/>
    <mergeCell ref="A24:P24"/>
    <mergeCell ref="A1:P1"/>
    <mergeCell ref="B2:F2"/>
    <mergeCell ref="G2:K2"/>
    <mergeCell ref="L2:P2"/>
  </mergeCells>
  <phoneticPr fontId="51" type="noConversion"/>
  <pageMargins left="0.2" right="0.7" top="0.7" bottom="0.4"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75"/>
  <sheetViews>
    <sheetView zoomScale="110" zoomScaleNormal="110" workbookViewId="0">
      <selection activeCell="O4" sqref="O4:O21"/>
    </sheetView>
  </sheetViews>
  <sheetFormatPr baseColWidth="10" defaultColWidth="9" defaultRowHeight="13" x14ac:dyDescent="0.15"/>
  <cols>
    <col min="1" max="1" width="28" style="1" customWidth="1"/>
    <col min="2" max="2" width="8.5" customWidth="1"/>
    <col min="3" max="4" width="8.83203125" bestFit="1" customWidth="1"/>
    <col min="5" max="5" width="9" customWidth="1"/>
    <col min="6" max="11" width="9.1640625" customWidth="1"/>
    <col min="12" max="12" width="6.5" bestFit="1" customWidth="1"/>
    <col min="13" max="13" width="6.83203125" customWidth="1"/>
    <col min="14" max="14" width="6.83203125" bestFit="1" customWidth="1"/>
    <col min="15" max="15" width="7.5" customWidth="1"/>
    <col min="16" max="16" width="8.5" bestFit="1" customWidth="1"/>
  </cols>
  <sheetData>
    <row r="1" spans="1:16" ht="18" customHeight="1" thickBot="1" x14ac:dyDescent="0.3">
      <c r="A1" s="335" t="s">
        <v>24</v>
      </c>
      <c r="B1" s="336"/>
      <c r="C1" s="336"/>
      <c r="D1" s="336"/>
      <c r="E1" s="336"/>
      <c r="F1" s="337"/>
      <c r="G1" s="337"/>
      <c r="H1" s="337"/>
      <c r="I1" s="337"/>
      <c r="J1" s="337"/>
      <c r="K1" s="337"/>
      <c r="L1" s="337"/>
      <c r="M1" s="337"/>
      <c r="N1" s="337"/>
      <c r="O1" s="337"/>
      <c r="P1" s="338"/>
    </row>
    <row r="2" spans="1:16" ht="39.75" customHeight="1" thickBot="1" x14ac:dyDescent="0.25">
      <c r="A2" s="7"/>
      <c r="B2" s="342" t="s">
        <v>25</v>
      </c>
      <c r="C2" s="343"/>
      <c r="D2" s="343"/>
      <c r="E2" s="343"/>
      <c r="F2" s="344"/>
      <c r="G2" s="342" t="s">
        <v>26</v>
      </c>
      <c r="H2" s="343"/>
      <c r="I2" s="343"/>
      <c r="J2" s="343"/>
      <c r="K2" s="344"/>
      <c r="L2" s="342" t="s">
        <v>116</v>
      </c>
      <c r="M2" s="345"/>
      <c r="N2" s="345"/>
      <c r="O2" s="345"/>
      <c r="P2" s="346"/>
    </row>
    <row r="3" spans="1:16" ht="15.75" customHeight="1" thickBot="1" x14ac:dyDescent="0.2">
      <c r="A3" s="178"/>
      <c r="B3" s="179">
        <v>43831</v>
      </c>
      <c r="C3" s="180">
        <v>43862</v>
      </c>
      <c r="D3" s="180">
        <v>43891</v>
      </c>
      <c r="E3" s="180">
        <v>43922</v>
      </c>
      <c r="F3" s="180">
        <v>43556</v>
      </c>
      <c r="G3" s="179">
        <v>43831</v>
      </c>
      <c r="H3" s="180">
        <v>43862</v>
      </c>
      <c r="I3" s="180">
        <v>43891</v>
      </c>
      <c r="J3" s="180">
        <v>43922</v>
      </c>
      <c r="K3" s="180">
        <v>43556</v>
      </c>
      <c r="L3" s="179">
        <v>43831</v>
      </c>
      <c r="M3" s="180">
        <v>43862</v>
      </c>
      <c r="N3" s="180">
        <v>43891</v>
      </c>
      <c r="O3" s="180">
        <v>43922</v>
      </c>
      <c r="P3" s="181">
        <v>43556</v>
      </c>
    </row>
    <row r="4" spans="1:16" ht="15" thickBot="1" x14ac:dyDescent="0.25">
      <c r="A4" s="197" t="s">
        <v>128</v>
      </c>
      <c r="B4" s="146">
        <v>152541.367</v>
      </c>
      <c r="C4" s="147">
        <v>153021.97399999999</v>
      </c>
      <c r="D4" s="147">
        <v>151851.16500000001</v>
      </c>
      <c r="E4" s="148">
        <v>145526.06099999999</v>
      </c>
      <c r="F4" s="149">
        <v>151738.622</v>
      </c>
      <c r="G4" s="146">
        <v>53140.995000000003</v>
      </c>
      <c r="H4" s="147">
        <v>52659.964</v>
      </c>
      <c r="I4" s="147">
        <v>53831.873</v>
      </c>
      <c r="J4" s="148">
        <v>60161.544999999998</v>
      </c>
      <c r="K4" s="149">
        <v>54482.16</v>
      </c>
      <c r="L4" s="150">
        <f>B4/(B4+G4)</f>
        <v>0.74163562454616305</v>
      </c>
      <c r="M4" s="151">
        <f>C4/(C4+H4)</f>
        <v>0.74397380483647524</v>
      </c>
      <c r="N4" s="151">
        <f>D4/(D4+I4)</f>
        <v>0.73827752874789809</v>
      </c>
      <c r="O4" s="152">
        <f>E4/(E4+J4)</f>
        <v>0.70751011123149543</v>
      </c>
      <c r="P4" s="153">
        <f>F4/(F4+K4)</f>
        <v>0.73580664629620107</v>
      </c>
    </row>
    <row r="5" spans="1:16" ht="15" customHeight="1" x14ac:dyDescent="0.2">
      <c r="A5" s="257" t="s">
        <v>22</v>
      </c>
      <c r="B5" s="155">
        <v>76586.012000000002</v>
      </c>
      <c r="C5" s="156">
        <v>76514.087</v>
      </c>
      <c r="D5" s="156">
        <v>75447.937999999995</v>
      </c>
      <c r="E5" s="157">
        <v>71898.483999999997</v>
      </c>
      <c r="F5" s="163">
        <v>77484.175000000003</v>
      </c>
      <c r="G5" s="155">
        <v>27179.951000000001</v>
      </c>
      <c r="H5" s="156">
        <v>27229.324000000001</v>
      </c>
      <c r="I5" s="156">
        <v>27452.063999999998</v>
      </c>
      <c r="J5" s="157">
        <v>29976.333999999999</v>
      </c>
      <c r="K5" s="163">
        <v>27877.645</v>
      </c>
      <c r="L5" s="158">
        <f t="shared" ref="L5:L21" si="0">B5/(B5+G5)</f>
        <v>0.73806487007690569</v>
      </c>
      <c r="M5" s="159">
        <f t="shared" ref="M5:M21" si="1">C5/(C5+H5)</f>
        <v>0.7375320154067424</v>
      </c>
      <c r="N5" s="159">
        <f t="shared" ref="N5:O21" si="2">D5/(D5+I5)</f>
        <v>0.73321609847976488</v>
      </c>
      <c r="O5" s="160">
        <f t="shared" ref="O5:O19" si="3">E5/(E5+J5)</f>
        <v>0.7057532510143969</v>
      </c>
      <c r="P5" s="161">
        <f t="shared" ref="P5:P21" si="4">F5/(F5+K5)</f>
        <v>0.73541036971457019</v>
      </c>
    </row>
    <row r="6" spans="1:16" ht="15" thickBot="1" x14ac:dyDescent="0.25">
      <c r="A6" s="258" t="s">
        <v>134</v>
      </c>
      <c r="B6" s="155">
        <v>55441.258999999998</v>
      </c>
      <c r="C6" s="156">
        <v>55771.512000000002</v>
      </c>
      <c r="D6" s="156">
        <v>56336.724000000002</v>
      </c>
      <c r="E6" s="157">
        <v>55698.387999999999</v>
      </c>
      <c r="F6" s="163">
        <v>53968.478000000003</v>
      </c>
      <c r="G6" s="155">
        <v>8955.7440000000006</v>
      </c>
      <c r="H6" s="156">
        <v>8655.4500000000007</v>
      </c>
      <c r="I6" s="156">
        <v>8942.625</v>
      </c>
      <c r="J6" s="157">
        <v>10616.959000000001</v>
      </c>
      <c r="K6" s="163">
        <v>9128.4860000000008</v>
      </c>
      <c r="L6" s="158">
        <f t="shared" si="0"/>
        <v>0.86092918019802878</v>
      </c>
      <c r="M6" s="159">
        <f t="shared" si="1"/>
        <v>0.8656548480432773</v>
      </c>
      <c r="N6" s="159">
        <f t="shared" si="2"/>
        <v>0.86300989306740794</v>
      </c>
      <c r="O6" s="160">
        <f t="shared" si="3"/>
        <v>0.83990193099645549</v>
      </c>
      <c r="P6" s="161">
        <f t="shared" si="4"/>
        <v>0.85532606608457418</v>
      </c>
    </row>
    <row r="7" spans="1:16" ht="15.75" customHeight="1" thickBot="1" x14ac:dyDescent="0.25">
      <c r="A7" s="197" t="s">
        <v>129</v>
      </c>
      <c r="B7" s="146">
        <v>126029.47100000001</v>
      </c>
      <c r="C7" s="147">
        <v>125992.393</v>
      </c>
      <c r="D7" s="147">
        <v>125580.011</v>
      </c>
      <c r="E7" s="148">
        <v>120571.101</v>
      </c>
      <c r="F7" s="149">
        <v>124762.197</v>
      </c>
      <c r="G7" s="146">
        <v>44474.96</v>
      </c>
      <c r="H7" s="147">
        <v>44043.940999999999</v>
      </c>
      <c r="I7" s="147">
        <v>44933.726999999999</v>
      </c>
      <c r="J7" s="148">
        <v>49774.574000000001</v>
      </c>
      <c r="K7" s="149">
        <v>45061.618000000002</v>
      </c>
      <c r="L7" s="150">
        <f t="shared" si="0"/>
        <v>0.73915657359074727</v>
      </c>
      <c r="M7" s="151">
        <f t="shared" si="1"/>
        <v>0.74097335572995826</v>
      </c>
      <c r="N7" s="151">
        <f t="shared" si="2"/>
        <v>0.73648031221976962</v>
      </c>
      <c r="O7" s="152">
        <f t="shared" si="3"/>
        <v>0.70780253739932053</v>
      </c>
      <c r="P7" s="153">
        <f t="shared" si="4"/>
        <v>0.73465666167021393</v>
      </c>
    </row>
    <row r="8" spans="1:16" ht="14" x14ac:dyDescent="0.2">
      <c r="A8" s="257" t="s">
        <v>22</v>
      </c>
      <c r="B8" s="155">
        <v>61876.803</v>
      </c>
      <c r="C8" s="156">
        <v>61420.616000000002</v>
      </c>
      <c r="D8" s="156">
        <v>60907.506000000001</v>
      </c>
      <c r="E8" s="157">
        <v>57914.938999999998</v>
      </c>
      <c r="F8" s="163">
        <v>61441.682999999997</v>
      </c>
      <c r="G8" s="155">
        <v>22303.3</v>
      </c>
      <c r="H8" s="156">
        <v>22215.378000000001</v>
      </c>
      <c r="I8" s="156">
        <v>22214.785</v>
      </c>
      <c r="J8" s="157">
        <v>23758.762999999999</v>
      </c>
      <c r="K8" s="163">
        <v>22420.824000000001</v>
      </c>
      <c r="L8" s="158">
        <f t="shared" si="0"/>
        <v>0.73505259312880622</v>
      </c>
      <c r="M8" s="159">
        <f t="shared" si="1"/>
        <v>0.73438017607586514</v>
      </c>
      <c r="N8" s="159">
        <f t="shared" si="2"/>
        <v>0.73274575649027773</v>
      </c>
      <c r="O8" s="160">
        <f t="shared" si="3"/>
        <v>0.70910143144974624</v>
      </c>
      <c r="P8" s="161">
        <f t="shared" si="4"/>
        <v>0.73264782079553137</v>
      </c>
    </row>
    <row r="9" spans="1:16" ht="15" thickBot="1" x14ac:dyDescent="0.25">
      <c r="A9" s="258" t="s">
        <v>134</v>
      </c>
      <c r="B9" s="155">
        <v>45381.292999999998</v>
      </c>
      <c r="C9" s="156">
        <v>45738.415000000001</v>
      </c>
      <c r="D9" s="156">
        <v>46284.434999999998</v>
      </c>
      <c r="E9" s="157">
        <v>46035.652999999998</v>
      </c>
      <c r="F9" s="163">
        <v>44597.135999999999</v>
      </c>
      <c r="G9" s="155">
        <v>6726.1030000000001</v>
      </c>
      <c r="H9" s="156">
        <v>6649.8339999999998</v>
      </c>
      <c r="I9" s="156">
        <v>6880.2809999999999</v>
      </c>
      <c r="J9" s="157">
        <v>8189.0069999999996</v>
      </c>
      <c r="K9" s="163">
        <v>6871.9380000000001</v>
      </c>
      <c r="L9" s="158">
        <f t="shared" si="0"/>
        <v>0.87091845848524074</v>
      </c>
      <c r="M9" s="159">
        <f t="shared" si="1"/>
        <v>0.87306630538462926</v>
      </c>
      <c r="N9" s="159">
        <f t="shared" si="2"/>
        <v>0.87058557784828561</v>
      </c>
      <c r="O9" s="160">
        <f t="shared" si="3"/>
        <v>0.84898002126707672</v>
      </c>
      <c r="P9" s="161">
        <f t="shared" si="4"/>
        <v>0.86648413375379552</v>
      </c>
    </row>
    <row r="10" spans="1:16" ht="15" thickBot="1" x14ac:dyDescent="0.25">
      <c r="A10" s="197" t="s">
        <v>133</v>
      </c>
      <c r="B10" s="146">
        <v>26511.896000000001</v>
      </c>
      <c r="C10" s="147">
        <v>27029.580999999998</v>
      </c>
      <c r="D10" s="147">
        <v>26271.153999999999</v>
      </c>
      <c r="E10" s="148">
        <v>24954.959999999999</v>
      </c>
      <c r="F10" s="149">
        <v>26976.424999999999</v>
      </c>
      <c r="G10" s="146">
        <v>8666.0349999999999</v>
      </c>
      <c r="H10" s="147">
        <v>8616.0229999999992</v>
      </c>
      <c r="I10" s="147">
        <v>8898.1460000000006</v>
      </c>
      <c r="J10" s="148">
        <v>10386.971</v>
      </c>
      <c r="K10" s="149">
        <v>9420.5419999999995</v>
      </c>
      <c r="L10" s="150">
        <f t="shared" si="0"/>
        <v>0.75365137307250962</v>
      </c>
      <c r="M10" s="151">
        <f t="shared" si="1"/>
        <v>0.75828651970660954</v>
      </c>
      <c r="N10" s="151">
        <f t="shared" si="2"/>
        <v>0.7469910973491084</v>
      </c>
      <c r="O10" s="152">
        <f t="shared" si="3"/>
        <v>0.70610063722890526</v>
      </c>
      <c r="P10" s="153">
        <f t="shared" si="4"/>
        <v>0.7411723344969926</v>
      </c>
    </row>
    <row r="11" spans="1:16" ht="14" x14ac:dyDescent="0.2">
      <c r="A11" s="257" t="s">
        <v>22</v>
      </c>
      <c r="B11" s="155">
        <v>14709.209000000001</v>
      </c>
      <c r="C11" s="156">
        <v>15093.471</v>
      </c>
      <c r="D11" s="156">
        <v>14540.432000000001</v>
      </c>
      <c r="E11" s="157">
        <v>13983.545</v>
      </c>
      <c r="F11" s="163">
        <v>16042.492</v>
      </c>
      <c r="G11" s="155">
        <v>4876.6509999999998</v>
      </c>
      <c r="H11" s="156">
        <v>5013.9459999999999</v>
      </c>
      <c r="I11" s="156">
        <v>5237.2790000000005</v>
      </c>
      <c r="J11" s="157">
        <v>6217.5709999999999</v>
      </c>
      <c r="K11" s="163">
        <v>5456.8209999999999</v>
      </c>
      <c r="L11" s="158">
        <f t="shared" si="0"/>
        <v>0.75101164819926214</v>
      </c>
      <c r="M11" s="159">
        <f t="shared" si="1"/>
        <v>0.75064196460440435</v>
      </c>
      <c r="N11" s="159">
        <f t="shared" si="2"/>
        <v>0.7351928643309632</v>
      </c>
      <c r="O11" s="160">
        <f t="shared" si="3"/>
        <v>0.69221645972430423</v>
      </c>
      <c r="P11" s="161">
        <f t="shared" si="4"/>
        <v>0.74618626185869286</v>
      </c>
    </row>
    <row r="12" spans="1:16" ht="15" thickBot="1" x14ac:dyDescent="0.25">
      <c r="A12" s="258" t="s">
        <v>134</v>
      </c>
      <c r="B12" s="155">
        <v>10059.966</v>
      </c>
      <c r="C12" s="156">
        <v>10033.097</v>
      </c>
      <c r="D12" s="156">
        <v>10052.289000000001</v>
      </c>
      <c r="E12" s="157">
        <v>9662.7350000000006</v>
      </c>
      <c r="F12" s="163">
        <v>9371.3420000000006</v>
      </c>
      <c r="G12" s="155">
        <v>2229.6410000000001</v>
      </c>
      <c r="H12" s="156">
        <v>2005.616</v>
      </c>
      <c r="I12" s="156">
        <v>2062.3440000000001</v>
      </c>
      <c r="J12" s="157">
        <v>2427.9520000000002</v>
      </c>
      <c r="K12" s="163">
        <v>2256.5479999999998</v>
      </c>
      <c r="L12" s="158">
        <f t="shared" si="0"/>
        <v>0.81857507729905443</v>
      </c>
      <c r="M12" s="159">
        <f t="shared" si="1"/>
        <v>0.83340278981648619</v>
      </c>
      <c r="N12" s="159">
        <f t="shared" si="2"/>
        <v>0.82976421984883897</v>
      </c>
      <c r="O12" s="160">
        <f t="shared" si="3"/>
        <v>0.7991882512548707</v>
      </c>
      <c r="P12" s="161">
        <f t="shared" si="4"/>
        <v>0.80593658866741957</v>
      </c>
    </row>
    <row r="13" spans="1:16" ht="17" thickBot="1" x14ac:dyDescent="0.25">
      <c r="A13" s="259" t="s">
        <v>20</v>
      </c>
      <c r="B13" s="146">
        <v>922.57500000000005</v>
      </c>
      <c r="C13" s="147">
        <v>1042.171</v>
      </c>
      <c r="D13" s="147">
        <v>1097.105</v>
      </c>
      <c r="E13" s="148">
        <v>898.11081249999972</v>
      </c>
      <c r="F13" s="191" t="s">
        <v>115</v>
      </c>
      <c r="G13" s="146">
        <v>736.57399999999996</v>
      </c>
      <c r="H13" s="147">
        <v>747.48199999999997</v>
      </c>
      <c r="I13" s="147">
        <v>764.64800000000002</v>
      </c>
      <c r="J13" s="148">
        <v>774.45448529999965</v>
      </c>
      <c r="K13" s="191" t="s">
        <v>115</v>
      </c>
      <c r="L13" s="150">
        <f t="shared" si="0"/>
        <v>0.55605313326289563</v>
      </c>
      <c r="M13" s="151">
        <f t="shared" si="1"/>
        <v>0.58233132344650052</v>
      </c>
      <c r="N13" s="151">
        <f t="shared" si="2"/>
        <v>0.58928601162452798</v>
      </c>
      <c r="O13" s="152">
        <f t="shared" si="3"/>
        <v>0.53696606863799301</v>
      </c>
      <c r="P13" s="198" t="s">
        <v>115</v>
      </c>
    </row>
    <row r="14" spans="1:16" ht="14" x14ac:dyDescent="0.2">
      <c r="A14" s="257" t="s">
        <v>22</v>
      </c>
      <c r="B14" s="155">
        <v>277.33</v>
      </c>
      <c r="C14" s="156">
        <v>309.33800000000002</v>
      </c>
      <c r="D14" s="156">
        <v>366.762</v>
      </c>
      <c r="E14" s="157">
        <v>272.38600000000002</v>
      </c>
      <c r="F14" s="192" t="s">
        <v>115</v>
      </c>
      <c r="G14" s="155">
        <v>183.09399999999999</v>
      </c>
      <c r="H14" s="156">
        <v>227.76</v>
      </c>
      <c r="I14" s="156">
        <v>235.685</v>
      </c>
      <c r="J14" s="157">
        <v>251.06899999999999</v>
      </c>
      <c r="K14" s="192" t="s">
        <v>115</v>
      </c>
      <c r="L14" s="158">
        <f t="shared" si="0"/>
        <v>0.60233610758778866</v>
      </c>
      <c r="M14" s="159">
        <f t="shared" si="1"/>
        <v>0.57594331015941236</v>
      </c>
      <c r="N14" s="159">
        <f t="shared" si="2"/>
        <v>0.60878716302014946</v>
      </c>
      <c r="O14" s="160">
        <f t="shared" si="3"/>
        <v>0.52036182670907716</v>
      </c>
      <c r="P14" s="199" t="s">
        <v>115</v>
      </c>
    </row>
    <row r="15" spans="1:16" ht="15.75" customHeight="1" thickBot="1" x14ac:dyDescent="0.25">
      <c r="A15" s="258" t="s">
        <v>134</v>
      </c>
      <c r="B15" s="155">
        <v>453.48399999999998</v>
      </c>
      <c r="C15" s="156">
        <v>493.39699999999999</v>
      </c>
      <c r="D15" s="156">
        <v>528.82399999999996</v>
      </c>
      <c r="E15" s="157">
        <v>469.06200000000001</v>
      </c>
      <c r="F15" s="192" t="s">
        <v>115</v>
      </c>
      <c r="G15" s="155">
        <v>275.29199999999997</v>
      </c>
      <c r="H15" s="156">
        <v>265.36399999999998</v>
      </c>
      <c r="I15" s="156">
        <v>278.95999999999998</v>
      </c>
      <c r="J15" s="157">
        <v>248.58600000000001</v>
      </c>
      <c r="K15" s="192" t="s">
        <v>115</v>
      </c>
      <c r="L15" s="158">
        <f t="shared" si="0"/>
        <v>0.62225430036115348</v>
      </c>
      <c r="M15" s="159">
        <f t="shared" si="1"/>
        <v>0.65026668476634941</v>
      </c>
      <c r="N15" s="159">
        <f t="shared" si="2"/>
        <v>0.654660156675547</v>
      </c>
      <c r="O15" s="160">
        <f t="shared" si="3"/>
        <v>0.65361012641294891</v>
      </c>
      <c r="P15" s="199" t="s">
        <v>115</v>
      </c>
    </row>
    <row r="16" spans="1:16" ht="15" thickBot="1" x14ac:dyDescent="0.25">
      <c r="A16" s="259" t="s">
        <v>29</v>
      </c>
      <c r="B16" s="146">
        <f t="shared" ref="B16:K16" si="5">B10-B19</f>
        <v>20047.046000000002</v>
      </c>
      <c r="C16" s="147">
        <f t="shared" si="5"/>
        <v>20564.023999999998</v>
      </c>
      <c r="D16" s="147">
        <f t="shared" si="5"/>
        <v>19965.447999999997</v>
      </c>
      <c r="E16" s="148">
        <f t="shared" si="5"/>
        <v>19014.874635168802</v>
      </c>
      <c r="F16" s="149">
        <f t="shared" si="5"/>
        <v>20568.223999999998</v>
      </c>
      <c r="G16" s="146">
        <f t="shared" si="5"/>
        <v>6254.4750000000004</v>
      </c>
      <c r="H16" s="147">
        <f t="shared" si="5"/>
        <v>6185.5299999999988</v>
      </c>
      <c r="I16" s="147">
        <f t="shared" si="5"/>
        <v>6301.0410000000011</v>
      </c>
      <c r="J16" s="148">
        <f t="shared" si="5"/>
        <v>7415.4046639388253</v>
      </c>
      <c r="K16" s="149">
        <f t="shared" si="5"/>
        <v>6911.768</v>
      </c>
      <c r="L16" s="150">
        <f t="shared" si="0"/>
        <v>0.76220101491468883</v>
      </c>
      <c r="M16" s="151">
        <f t="shared" si="1"/>
        <v>0.76876137822709123</v>
      </c>
      <c r="N16" s="151">
        <f t="shared" si="2"/>
        <v>0.76011102968501032</v>
      </c>
      <c r="O16" s="152">
        <f t="shared" si="3"/>
        <v>0.71943525151513654</v>
      </c>
      <c r="P16" s="153">
        <f t="shared" si="4"/>
        <v>0.74847998500145119</v>
      </c>
    </row>
    <row r="17" spans="1:16" ht="14" x14ac:dyDescent="0.2">
      <c r="A17" s="257" t="s">
        <v>22</v>
      </c>
      <c r="B17" s="155">
        <f t="shared" ref="B17:K17" si="6">B11-B20</f>
        <v>10108.102000000001</v>
      </c>
      <c r="C17" s="156">
        <f t="shared" si="6"/>
        <v>10546.957999999999</v>
      </c>
      <c r="D17" s="156">
        <f t="shared" si="6"/>
        <v>10130.913</v>
      </c>
      <c r="E17" s="157">
        <f t="shared" si="6"/>
        <v>9811.884</v>
      </c>
      <c r="F17" s="163">
        <f t="shared" si="6"/>
        <v>11487.382000000001</v>
      </c>
      <c r="G17" s="155">
        <f t="shared" si="6"/>
        <v>3351.6790000000001</v>
      </c>
      <c r="H17" s="156">
        <f t="shared" si="6"/>
        <v>3439.835</v>
      </c>
      <c r="I17" s="156">
        <f t="shared" si="6"/>
        <v>3539.7880000000005</v>
      </c>
      <c r="J17" s="157">
        <f t="shared" si="6"/>
        <v>4275.3249999999998</v>
      </c>
      <c r="K17" s="163">
        <f t="shared" si="6"/>
        <v>3916.4789999999998</v>
      </c>
      <c r="L17" s="158">
        <f t="shared" si="0"/>
        <v>0.7509856215342583</v>
      </c>
      <c r="M17" s="159">
        <f t="shared" si="1"/>
        <v>0.75406549592890948</v>
      </c>
      <c r="N17" s="159">
        <f t="shared" si="2"/>
        <v>0.74106755754514708</v>
      </c>
      <c r="O17" s="160">
        <f t="shared" si="3"/>
        <v>0.69651014619006513</v>
      </c>
      <c r="P17" s="161">
        <f t="shared" si="4"/>
        <v>0.74574692669584597</v>
      </c>
    </row>
    <row r="18" spans="1:16" ht="15" thickBot="1" x14ac:dyDescent="0.25">
      <c r="A18" s="258" t="s">
        <v>134</v>
      </c>
      <c r="B18" s="155">
        <f t="shared" ref="B18:K18" si="7">B12-B21</f>
        <v>8857.9520000000011</v>
      </c>
      <c r="C18" s="156">
        <f t="shared" si="7"/>
        <v>8787.1970000000001</v>
      </c>
      <c r="D18" s="156">
        <f t="shared" si="7"/>
        <v>8815.3040000000001</v>
      </c>
      <c r="E18" s="157">
        <f t="shared" si="7"/>
        <v>8473.7710000000006</v>
      </c>
      <c r="F18" s="163">
        <f t="shared" si="7"/>
        <v>8150.9120000000003</v>
      </c>
      <c r="G18" s="155">
        <f t="shared" si="7"/>
        <v>1877.5830000000001</v>
      </c>
      <c r="H18" s="156">
        <f t="shared" si="7"/>
        <v>1692.0540000000001</v>
      </c>
      <c r="I18" s="156">
        <f t="shared" si="7"/>
        <v>1726.106</v>
      </c>
      <c r="J18" s="157">
        <f t="shared" si="7"/>
        <v>2050.5910000000003</v>
      </c>
      <c r="K18" s="163">
        <f t="shared" si="7"/>
        <v>1892.2709999999997</v>
      </c>
      <c r="L18" s="158">
        <f t="shared" si="0"/>
        <v>0.82510578187300399</v>
      </c>
      <c r="M18" s="159">
        <f t="shared" si="1"/>
        <v>0.83853292568333371</v>
      </c>
      <c r="N18" s="159">
        <f t="shared" si="2"/>
        <v>0.8362547325262939</v>
      </c>
      <c r="O18" s="160">
        <f t="shared" si="3"/>
        <v>0.80515769031890005</v>
      </c>
      <c r="P18" s="161">
        <f t="shared" si="4"/>
        <v>0.81158652590518365</v>
      </c>
    </row>
    <row r="19" spans="1:16" ht="17" thickBot="1" x14ac:dyDescent="0.25">
      <c r="A19" s="259" t="s">
        <v>21</v>
      </c>
      <c r="B19" s="146">
        <v>6464.85</v>
      </c>
      <c r="C19" s="147">
        <v>6465.5569999999998</v>
      </c>
      <c r="D19" s="147">
        <v>6305.7060000000001</v>
      </c>
      <c r="E19" s="148">
        <v>5940.085364831195</v>
      </c>
      <c r="F19" s="149">
        <v>6408.201</v>
      </c>
      <c r="G19" s="146">
        <v>2411.56</v>
      </c>
      <c r="H19" s="147">
        <v>2430.4929999999999</v>
      </c>
      <c r="I19" s="147">
        <v>2597.105</v>
      </c>
      <c r="J19" s="148">
        <v>2971.5663360611743</v>
      </c>
      <c r="K19" s="149">
        <v>2508.7739999999999</v>
      </c>
      <c r="L19" s="150">
        <f t="shared" si="0"/>
        <v>0.72831809256219582</v>
      </c>
      <c r="M19" s="151">
        <f t="shared" si="1"/>
        <v>0.7267896425941851</v>
      </c>
      <c r="N19" s="151">
        <f t="shared" si="2"/>
        <v>0.70828258625281393</v>
      </c>
      <c r="O19" s="152">
        <f t="shared" si="3"/>
        <v>0.66655268453056615</v>
      </c>
      <c r="P19" s="153">
        <f t="shared" si="4"/>
        <v>0.71865189708393262</v>
      </c>
    </row>
    <row r="20" spans="1:16" s="2" customFormat="1" ht="14" x14ac:dyDescent="0.2">
      <c r="A20" s="257" t="s">
        <v>22</v>
      </c>
      <c r="B20" s="155">
        <v>4601.107</v>
      </c>
      <c r="C20" s="156">
        <v>4546.5129999999999</v>
      </c>
      <c r="D20" s="156">
        <v>4409.5190000000002</v>
      </c>
      <c r="E20" s="157">
        <v>4171.6610000000001</v>
      </c>
      <c r="F20" s="163">
        <v>4555.1099999999997</v>
      </c>
      <c r="G20" s="155">
        <v>1524.972</v>
      </c>
      <c r="H20" s="156">
        <v>1574.1110000000001</v>
      </c>
      <c r="I20" s="156">
        <v>1697.491</v>
      </c>
      <c r="J20" s="157">
        <v>1942.2460000000001</v>
      </c>
      <c r="K20" s="163">
        <v>1540.3420000000001</v>
      </c>
      <c r="L20" s="158">
        <f t="shared" si="0"/>
        <v>0.75106883211920716</v>
      </c>
      <c r="M20" s="159">
        <f t="shared" si="1"/>
        <v>0.74281854268453673</v>
      </c>
      <c r="N20" s="159">
        <f t="shared" si="2"/>
        <v>0.72204221050890693</v>
      </c>
      <c r="O20" s="160">
        <f t="shared" si="2"/>
        <v>0.68232326726592341</v>
      </c>
      <c r="P20" s="161">
        <f t="shared" si="4"/>
        <v>0.74729650893813948</v>
      </c>
    </row>
    <row r="21" spans="1:16" s="2" customFormat="1" ht="15" thickBot="1" x14ac:dyDescent="0.25">
      <c r="A21" s="260" t="s">
        <v>134</v>
      </c>
      <c r="B21" s="170">
        <v>1202.0139999999999</v>
      </c>
      <c r="C21" s="171">
        <v>1245.9000000000001</v>
      </c>
      <c r="D21" s="171">
        <v>1236.9849999999999</v>
      </c>
      <c r="E21" s="172">
        <v>1188.9639999999999</v>
      </c>
      <c r="F21" s="173">
        <v>1220.43</v>
      </c>
      <c r="G21" s="170">
        <v>352.05799999999999</v>
      </c>
      <c r="H21" s="171">
        <v>313.56200000000001</v>
      </c>
      <c r="I21" s="171">
        <v>336.238</v>
      </c>
      <c r="J21" s="172">
        <v>377.36099999999999</v>
      </c>
      <c r="K21" s="173">
        <v>364.27699999999999</v>
      </c>
      <c r="L21" s="174">
        <f t="shared" si="0"/>
        <v>0.77346094646837471</v>
      </c>
      <c r="M21" s="175">
        <f t="shared" si="1"/>
        <v>0.79892937436115796</v>
      </c>
      <c r="N21" s="175">
        <f t="shared" si="2"/>
        <v>0.78627441882047233</v>
      </c>
      <c r="O21" s="176">
        <f t="shared" si="2"/>
        <v>0.75907873525609315</v>
      </c>
      <c r="P21" s="177">
        <f t="shared" si="4"/>
        <v>0.77012974638213871</v>
      </c>
    </row>
    <row r="22" spans="1:16" s="2" customFormat="1" ht="13" customHeight="1" x14ac:dyDescent="0.15">
      <c r="A22" s="332" t="s">
        <v>18</v>
      </c>
      <c r="B22" s="333"/>
      <c r="C22" s="333"/>
      <c r="D22" s="333"/>
      <c r="E22" s="333"/>
      <c r="F22" s="333"/>
      <c r="G22" s="333"/>
      <c r="H22" s="333"/>
      <c r="I22" s="333"/>
      <c r="J22" s="333"/>
      <c r="K22" s="333"/>
      <c r="L22" s="333"/>
      <c r="M22" s="333"/>
      <c r="N22" s="333"/>
      <c r="O22" s="333"/>
      <c r="P22" s="333"/>
    </row>
    <row r="23" spans="1:16" s="2" customFormat="1" x14ac:dyDescent="0.15">
      <c r="A23" s="137" t="s">
        <v>19</v>
      </c>
      <c r="B23" s="139"/>
      <c r="C23" s="139"/>
      <c r="D23" s="139"/>
      <c r="E23" s="139"/>
      <c r="F23" s="139"/>
      <c r="G23" s="139"/>
      <c r="H23" s="139"/>
      <c r="I23" s="139"/>
      <c r="J23" s="139"/>
      <c r="K23" s="139"/>
      <c r="L23" s="139"/>
      <c r="M23" s="139"/>
      <c r="N23" s="139"/>
      <c r="O23" s="139"/>
      <c r="P23" s="139"/>
    </row>
    <row r="24" spans="1:16" s="2" customFormat="1" ht="26" customHeight="1" x14ac:dyDescent="0.15">
      <c r="A24" s="334" t="s">
        <v>23</v>
      </c>
      <c r="B24" s="333"/>
      <c r="C24" s="333"/>
      <c r="D24" s="333"/>
      <c r="E24" s="333"/>
      <c r="F24" s="333"/>
      <c r="G24" s="333"/>
      <c r="H24" s="333"/>
      <c r="I24" s="333"/>
      <c r="J24" s="333"/>
      <c r="K24" s="333"/>
      <c r="L24" s="333"/>
      <c r="M24" s="333"/>
      <c r="N24" s="333"/>
      <c r="O24" s="333"/>
      <c r="P24" s="333"/>
    </row>
    <row r="25" spans="1:16" s="2" customFormat="1" ht="13.5" customHeight="1" x14ac:dyDescent="0.15">
      <c r="A25" s="137"/>
      <c r="B25" s="201"/>
      <c r="C25" s="137"/>
      <c r="D25" s="137"/>
      <c r="E25" s="137"/>
      <c r="F25" s="137"/>
      <c r="G25" s="137"/>
      <c r="H25" s="137"/>
      <c r="I25" s="137"/>
      <c r="J25" s="137"/>
      <c r="K25" s="137"/>
      <c r="L25" s="138"/>
      <c r="M25" s="138"/>
      <c r="N25" s="138"/>
      <c r="O25" s="138"/>
      <c r="P25" s="138"/>
    </row>
    <row r="26" spans="1:16" s="2" customFormat="1" x14ac:dyDescent="0.15"/>
    <row r="27" spans="1:16" s="2" customFormat="1" x14ac:dyDescent="0.15">
      <c r="B27" s="12"/>
      <c r="C27" s="12"/>
      <c r="D27" s="12"/>
      <c r="E27" s="12"/>
      <c r="F27" s="12"/>
      <c r="G27" s="12"/>
      <c r="H27" s="12"/>
      <c r="I27" s="12"/>
      <c r="J27" s="12"/>
      <c r="K27" s="12"/>
      <c r="L27" s="12"/>
      <c r="M27" s="12"/>
      <c r="N27" s="12"/>
      <c r="O27" s="12"/>
      <c r="P27" s="12"/>
    </row>
    <row r="28" spans="1:16" s="2" customFormat="1" x14ac:dyDescent="0.15">
      <c r="B28" s="12"/>
      <c r="C28" s="12"/>
      <c r="D28" s="12"/>
      <c r="E28" s="12"/>
      <c r="F28" s="12"/>
      <c r="G28" s="12"/>
      <c r="H28" s="12"/>
      <c r="I28" s="12"/>
      <c r="J28" s="12"/>
      <c r="K28" s="12"/>
      <c r="L28" s="12"/>
      <c r="M28" s="12"/>
      <c r="N28" s="12"/>
      <c r="O28" s="12"/>
      <c r="P28" s="12"/>
    </row>
    <row r="29" spans="1:16" s="2" customFormat="1" x14ac:dyDescent="0.15">
      <c r="B29" s="12"/>
      <c r="C29" s="12"/>
      <c r="D29" s="12"/>
      <c r="E29" s="12"/>
      <c r="F29" s="12"/>
      <c r="G29" s="12"/>
      <c r="H29" s="12"/>
      <c r="I29" s="12"/>
      <c r="J29" s="12"/>
      <c r="K29" s="12"/>
      <c r="L29" s="12"/>
      <c r="M29" s="12"/>
      <c r="N29" s="12"/>
      <c r="O29" s="12"/>
      <c r="P29" s="12"/>
    </row>
    <row r="30" spans="1:16" s="2" customFormat="1" x14ac:dyDescent="0.15">
      <c r="L30" s="12"/>
      <c r="M30" s="12"/>
      <c r="N30" s="12"/>
      <c r="O30" s="12"/>
      <c r="P30" s="12"/>
    </row>
    <row r="31" spans="1:16" s="2" customFormat="1" x14ac:dyDescent="0.15">
      <c r="L31" s="12"/>
      <c r="M31" s="12"/>
      <c r="N31" s="12"/>
      <c r="O31" s="12"/>
      <c r="P31" s="12"/>
    </row>
    <row r="32" spans="1:16" s="2" customFormat="1" x14ac:dyDescent="0.15">
      <c r="L32" s="12"/>
      <c r="M32" s="12"/>
      <c r="N32" s="12"/>
      <c r="O32" s="12"/>
      <c r="P32" s="12"/>
    </row>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sheetData>
  <mergeCells count="6">
    <mergeCell ref="A24:P24"/>
    <mergeCell ref="B2:F2"/>
    <mergeCell ref="G2:K2"/>
    <mergeCell ref="L2:P2"/>
    <mergeCell ref="A1:P1"/>
    <mergeCell ref="A22:P22"/>
  </mergeCells>
  <phoneticPr fontId="51" type="noConversion"/>
  <pageMargins left="0.2" right="0.7" top="0.7" bottom="0.4"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D30"/>
  <sheetViews>
    <sheetView workbookViewId="0">
      <selection activeCell="S8" sqref="S8"/>
    </sheetView>
  </sheetViews>
  <sheetFormatPr baseColWidth="10" defaultColWidth="8.83203125" defaultRowHeight="13" x14ac:dyDescent="0.15"/>
  <cols>
    <col min="1" max="1" width="8.83203125" style="204"/>
    <col min="2" max="18" width="8.1640625" style="204" customWidth="1"/>
    <col min="19" max="20" width="8.83203125" style="204"/>
    <col min="21" max="21" width="9.6640625" style="204" customWidth="1"/>
    <col min="22" max="30" width="9.1640625" style="204" hidden="1" customWidth="1"/>
    <col min="31" max="31" width="9.1640625" style="204" customWidth="1"/>
    <col min="32" max="16384" width="8.83203125" style="204"/>
  </cols>
  <sheetData>
    <row r="2" spans="1:30" ht="20" x14ac:dyDescent="0.2">
      <c r="B2" s="352" t="s">
        <v>27</v>
      </c>
      <c r="C2" s="352"/>
      <c r="D2" s="352"/>
      <c r="E2" s="352"/>
      <c r="F2" s="352"/>
      <c r="G2" s="352"/>
      <c r="H2" s="352"/>
      <c r="I2" s="352"/>
      <c r="J2" s="352"/>
      <c r="K2" s="352"/>
      <c r="L2" s="352"/>
      <c r="M2" s="352"/>
      <c r="N2" s="352"/>
      <c r="O2" s="352"/>
      <c r="P2" s="352"/>
      <c r="Q2" s="352"/>
      <c r="R2" s="352"/>
      <c r="S2" s="205"/>
      <c r="T2" s="205"/>
    </row>
    <row r="3" spans="1:30" ht="5.5" customHeight="1" thickBot="1" x14ac:dyDescent="0.25">
      <c r="B3" s="352"/>
      <c r="C3" s="353"/>
      <c r="D3" s="353"/>
      <c r="E3" s="353"/>
      <c r="F3" s="353"/>
      <c r="G3" s="353"/>
      <c r="H3" s="353"/>
      <c r="I3" s="353"/>
      <c r="J3" s="353"/>
      <c r="K3" s="353"/>
      <c r="L3" s="353"/>
      <c r="M3" s="353"/>
      <c r="N3" s="353"/>
      <c r="O3" s="353"/>
      <c r="P3" s="353"/>
      <c r="Q3" s="353"/>
      <c r="R3" s="353"/>
      <c r="S3" s="205"/>
      <c r="T3" s="205"/>
    </row>
    <row r="4" spans="1:30" ht="19" thickBot="1" x14ac:dyDescent="0.25">
      <c r="B4" s="265"/>
      <c r="C4" s="354" t="s">
        <v>119</v>
      </c>
      <c r="D4" s="355"/>
      <c r="E4" s="355"/>
      <c r="F4" s="355"/>
      <c r="G4" s="356"/>
      <c r="H4" s="356"/>
      <c r="I4" s="356"/>
      <c r="J4" s="357"/>
      <c r="K4" s="358" t="s">
        <v>82</v>
      </c>
      <c r="L4" s="359"/>
      <c r="M4" s="359"/>
      <c r="N4" s="359"/>
      <c r="O4" s="359"/>
      <c r="P4" s="359"/>
      <c r="Q4" s="359"/>
      <c r="R4" s="360"/>
      <c r="S4" s="250"/>
      <c r="T4" s="250"/>
      <c r="W4" s="361" t="s">
        <v>112</v>
      </c>
      <c r="X4" s="362"/>
      <c r="Y4" s="362"/>
      <c r="Z4" s="362"/>
      <c r="AA4" s="363"/>
      <c r="AB4" s="363"/>
      <c r="AC4" s="363"/>
      <c r="AD4" s="363"/>
    </row>
    <row r="5" spans="1:30" ht="17.75" customHeight="1" thickBot="1" x14ac:dyDescent="0.25">
      <c r="B5" s="266"/>
      <c r="C5" s="364" t="s">
        <v>72</v>
      </c>
      <c r="D5" s="365"/>
      <c r="E5" s="365"/>
      <c r="F5" s="366"/>
      <c r="G5" s="364" t="s">
        <v>77</v>
      </c>
      <c r="H5" s="365"/>
      <c r="I5" s="365"/>
      <c r="J5" s="366"/>
      <c r="K5" s="365" t="s">
        <v>72</v>
      </c>
      <c r="L5" s="365"/>
      <c r="M5" s="365"/>
      <c r="N5" s="366"/>
      <c r="O5" s="364" t="s">
        <v>77</v>
      </c>
      <c r="P5" s="365"/>
      <c r="Q5" s="365"/>
      <c r="R5" s="366"/>
      <c r="S5" s="251"/>
      <c r="T5" s="251"/>
      <c r="W5" s="347" t="s">
        <v>72</v>
      </c>
      <c r="X5" s="348"/>
      <c r="Y5" s="348"/>
      <c r="Z5" s="349"/>
      <c r="AA5" s="347" t="s">
        <v>109</v>
      </c>
      <c r="AB5" s="348"/>
      <c r="AC5" s="348"/>
      <c r="AD5" s="349"/>
    </row>
    <row r="6" spans="1:30" ht="20.25" customHeight="1" thickBot="1" x14ac:dyDescent="0.25">
      <c r="B6" s="261" t="s">
        <v>75</v>
      </c>
      <c r="C6" s="262">
        <v>43862</v>
      </c>
      <c r="D6" s="262">
        <v>43891</v>
      </c>
      <c r="E6" s="262">
        <v>43922</v>
      </c>
      <c r="F6" s="262">
        <v>43556</v>
      </c>
      <c r="G6" s="263">
        <v>43862</v>
      </c>
      <c r="H6" s="262">
        <v>43891</v>
      </c>
      <c r="I6" s="262">
        <v>43922</v>
      </c>
      <c r="J6" s="264">
        <v>43556</v>
      </c>
      <c r="K6" s="262">
        <v>43862</v>
      </c>
      <c r="L6" s="262">
        <v>43891</v>
      </c>
      <c r="M6" s="262">
        <v>43922</v>
      </c>
      <c r="N6" s="262">
        <v>43556</v>
      </c>
      <c r="O6" s="263">
        <v>43862</v>
      </c>
      <c r="P6" s="262">
        <v>43891</v>
      </c>
      <c r="Q6" s="262">
        <v>43922</v>
      </c>
      <c r="R6" s="264">
        <v>43556</v>
      </c>
      <c r="S6" s="252"/>
      <c r="T6" s="252"/>
      <c r="W6" s="61">
        <v>43862</v>
      </c>
      <c r="X6" s="61">
        <v>43891</v>
      </c>
      <c r="Y6" s="61">
        <v>43922</v>
      </c>
      <c r="Z6" s="61">
        <v>43556</v>
      </c>
      <c r="AA6" s="60">
        <v>43862</v>
      </c>
      <c r="AB6" s="61">
        <v>43891</v>
      </c>
      <c r="AC6" s="61">
        <v>43922</v>
      </c>
      <c r="AD6" s="62">
        <v>43556</v>
      </c>
    </row>
    <row r="7" spans="1:30" ht="15" x14ac:dyDescent="0.2">
      <c r="A7" s="206"/>
      <c r="B7" s="206" t="s">
        <v>95</v>
      </c>
      <c r="C7" s="207">
        <v>119.99299999999999</v>
      </c>
      <c r="D7" s="208">
        <v>148.11000000000001</v>
      </c>
      <c r="E7" s="209">
        <v>403.38400000000001</v>
      </c>
      <c r="F7" s="210">
        <v>125.69799999999999</v>
      </c>
      <c r="G7" s="207">
        <v>32.162999999999997</v>
      </c>
      <c r="H7" s="208">
        <v>39.29</v>
      </c>
      <c r="I7" s="209">
        <v>80.602999999999994</v>
      </c>
      <c r="J7" s="210">
        <v>18.146000000000001</v>
      </c>
      <c r="K7" s="273">
        <f t="shared" ref="K7:L23" si="0">C7/(C7+W7)</f>
        <v>4.034924307129454E-2</v>
      </c>
      <c r="L7" s="274">
        <f t="shared" si="0"/>
        <v>4.9780640503513482E-2</v>
      </c>
      <c r="M7" s="271">
        <v>0.14387174434467817</v>
      </c>
      <c r="N7" s="277">
        <f t="shared" ref="N7:P23" si="1">F7/(F7+Z7)</f>
        <v>4.552747882413364E-2</v>
      </c>
      <c r="O7" s="273">
        <f t="shared" si="1"/>
        <v>4.8884173857005844E-2</v>
      </c>
      <c r="P7" s="274">
        <f t="shared" si="1"/>
        <v>6.3232468238921855E-2</v>
      </c>
      <c r="Q7" s="271">
        <v>0.1117384806904793</v>
      </c>
      <c r="R7" s="277">
        <f t="shared" ref="R7:R23" si="2">J7/(J7+AD7)</f>
        <v>2.5334835608386494E-2</v>
      </c>
      <c r="S7" s="215"/>
      <c r="T7" s="215"/>
      <c r="V7" s="206" t="s">
        <v>95</v>
      </c>
      <c r="W7" s="216">
        <v>2853.8670000000002</v>
      </c>
      <c r="X7" s="216">
        <v>2827.143</v>
      </c>
      <c r="Y7" s="217">
        <v>2400.3910000000001</v>
      </c>
      <c r="Z7" s="216">
        <v>2635.2280000000001</v>
      </c>
      <c r="AA7" s="218">
        <v>625.78</v>
      </c>
      <c r="AB7" s="219">
        <v>582.06799999999998</v>
      </c>
      <c r="AC7" s="220">
        <v>640.75099999999998</v>
      </c>
      <c r="AD7" s="221">
        <v>698.101</v>
      </c>
    </row>
    <row r="8" spans="1:30" ht="15" x14ac:dyDescent="0.2">
      <c r="A8" s="206"/>
      <c r="B8" s="206" t="s">
        <v>78</v>
      </c>
      <c r="C8" s="207">
        <v>623.28899999999999</v>
      </c>
      <c r="D8" s="208">
        <v>724.66399999999999</v>
      </c>
      <c r="E8" s="209">
        <v>2123.6790000000001</v>
      </c>
      <c r="F8" s="210">
        <v>493.49299999999999</v>
      </c>
      <c r="G8" s="207">
        <v>267.416</v>
      </c>
      <c r="H8" s="208">
        <v>359.81700000000001</v>
      </c>
      <c r="I8" s="209">
        <v>936.59799999999996</v>
      </c>
      <c r="J8" s="210">
        <v>224.79599999999999</v>
      </c>
      <c r="K8" s="273">
        <f t="shared" si="0"/>
        <v>4.6662309544343826E-2</v>
      </c>
      <c r="L8" s="274">
        <f t="shared" si="0"/>
        <v>5.4171887333322712E-2</v>
      </c>
      <c r="M8" s="271">
        <v>0.16512838456469381</v>
      </c>
      <c r="N8" s="277">
        <f t="shared" si="1"/>
        <v>3.8281620349386217E-2</v>
      </c>
      <c r="O8" s="273">
        <f t="shared" si="1"/>
        <v>4.4220624230856868E-2</v>
      </c>
      <c r="P8" s="274">
        <f t="shared" si="1"/>
        <v>6.2240500252980634E-2</v>
      </c>
      <c r="Q8" s="271">
        <v>0.16863115358287051</v>
      </c>
      <c r="R8" s="277">
        <f t="shared" si="2"/>
        <v>3.6586890202221029E-2</v>
      </c>
      <c r="S8" s="215"/>
      <c r="T8" s="215"/>
      <c r="V8" s="206" t="s">
        <v>78</v>
      </c>
      <c r="W8" s="216">
        <v>12734.151</v>
      </c>
      <c r="X8" s="216">
        <v>12652.459000000001</v>
      </c>
      <c r="Y8" s="220">
        <v>10737.096</v>
      </c>
      <c r="Z8" s="216">
        <v>12397.628000000001</v>
      </c>
      <c r="AA8" s="218">
        <v>5779.8980000000001</v>
      </c>
      <c r="AB8" s="219">
        <v>5421.2579999999998</v>
      </c>
      <c r="AC8" s="220">
        <v>4617.5240000000003</v>
      </c>
      <c r="AD8" s="221">
        <v>5919.3720000000003</v>
      </c>
    </row>
    <row r="9" spans="1:30" ht="15" customHeight="1" x14ac:dyDescent="0.2">
      <c r="A9" s="206"/>
      <c r="B9" s="206" t="s">
        <v>96</v>
      </c>
      <c r="C9" s="207">
        <v>257.83300000000003</v>
      </c>
      <c r="D9" s="208">
        <v>340.721</v>
      </c>
      <c r="E9" s="209">
        <v>887.30899999999997</v>
      </c>
      <c r="F9" s="210">
        <v>219.46199999999999</v>
      </c>
      <c r="G9" s="207">
        <v>91.227999999999994</v>
      </c>
      <c r="H9" s="208">
        <v>115.44799999999999</v>
      </c>
      <c r="I9" s="209">
        <v>426.95400000000001</v>
      </c>
      <c r="J9" s="210">
        <v>82.507000000000005</v>
      </c>
      <c r="K9" s="273">
        <f t="shared" si="0"/>
        <v>3.3571952752157165E-2</v>
      </c>
      <c r="L9" s="274">
        <f t="shared" si="0"/>
        <v>4.5061929552720134E-2</v>
      </c>
      <c r="M9" s="271">
        <v>0.13120283074666414</v>
      </c>
      <c r="N9" s="277">
        <f t="shared" si="1"/>
        <v>3.0716269271148171E-2</v>
      </c>
      <c r="O9" s="273">
        <f t="shared" si="1"/>
        <v>3.3052054413359365E-2</v>
      </c>
      <c r="P9" s="274">
        <f t="shared" si="1"/>
        <v>4.257878872035338E-2</v>
      </c>
      <c r="Q9" s="271">
        <v>0.155560899362751</v>
      </c>
      <c r="R9" s="277">
        <f t="shared" si="2"/>
        <v>2.76493078373608E-2</v>
      </c>
      <c r="S9" s="215"/>
      <c r="T9" s="215"/>
      <c r="V9" s="206" t="s">
        <v>96</v>
      </c>
      <c r="W9" s="216">
        <v>7422.1790000000001</v>
      </c>
      <c r="X9" s="216">
        <v>7220.451</v>
      </c>
      <c r="Y9" s="220">
        <v>5875.5709999999999</v>
      </c>
      <c r="Z9" s="216">
        <v>6925.3509999999997</v>
      </c>
      <c r="AA9" s="218">
        <v>2668.9029999999998</v>
      </c>
      <c r="AB9" s="219">
        <v>2595.9490000000001</v>
      </c>
      <c r="AC9" s="220">
        <v>2317.6559999999999</v>
      </c>
      <c r="AD9" s="221">
        <v>2901.5459999999998</v>
      </c>
    </row>
    <row r="10" spans="1:30" ht="15" x14ac:dyDescent="0.2">
      <c r="A10" s="206"/>
      <c r="B10" s="206" t="s">
        <v>97</v>
      </c>
      <c r="C10" s="207">
        <v>180.04400000000001</v>
      </c>
      <c r="D10" s="208">
        <v>176.995</v>
      </c>
      <c r="E10" s="209">
        <v>483.01299999999998</v>
      </c>
      <c r="F10" s="210">
        <v>117.435</v>
      </c>
      <c r="G10" s="207">
        <v>27.407</v>
      </c>
      <c r="H10" s="208">
        <v>48.628999999999998</v>
      </c>
      <c r="I10" s="209">
        <v>134.745</v>
      </c>
      <c r="J10" s="210">
        <v>27.989000000000001</v>
      </c>
      <c r="K10" s="273">
        <f t="shared" si="0"/>
        <v>4.1091244545899804E-2</v>
      </c>
      <c r="L10" s="274">
        <f t="shared" si="0"/>
        <v>4.1329531531704031E-2</v>
      </c>
      <c r="M10" s="271">
        <v>0.11576135970640064</v>
      </c>
      <c r="N10" s="277">
        <f t="shared" si="1"/>
        <v>2.8048847772393401E-2</v>
      </c>
      <c r="O10" s="273">
        <f t="shared" si="1"/>
        <v>3.3107038884795187E-2</v>
      </c>
      <c r="P10" s="274">
        <f t="shared" si="1"/>
        <v>5.4676800953462487E-2</v>
      </c>
      <c r="Q10" s="271">
        <v>0.18216144090652844</v>
      </c>
      <c r="R10" s="277">
        <f t="shared" si="2"/>
        <v>3.3916481769391188E-2</v>
      </c>
      <c r="S10" s="215"/>
      <c r="T10" s="215"/>
      <c r="V10" s="206" t="s">
        <v>97</v>
      </c>
      <c r="W10" s="216">
        <v>4201.5219999999999</v>
      </c>
      <c r="X10" s="216">
        <v>4105.5360000000001</v>
      </c>
      <c r="Y10" s="220">
        <v>3689.4760000000001</v>
      </c>
      <c r="Z10" s="216">
        <v>4069.3679999999999</v>
      </c>
      <c r="AA10" s="218">
        <v>800.423</v>
      </c>
      <c r="AB10" s="219">
        <v>840.76099999999997</v>
      </c>
      <c r="AC10" s="220">
        <v>604.95600000000002</v>
      </c>
      <c r="AD10" s="221">
        <v>797.24400000000003</v>
      </c>
    </row>
    <row r="11" spans="1:30" ht="15" customHeight="1" x14ac:dyDescent="0.2">
      <c r="A11" s="206"/>
      <c r="B11" s="206" t="s">
        <v>98</v>
      </c>
      <c r="C11" s="207">
        <v>14.647</v>
      </c>
      <c r="D11" s="208">
        <v>5.2430000000000003</v>
      </c>
      <c r="E11" s="209">
        <v>102.477</v>
      </c>
      <c r="F11" s="210">
        <v>16.968</v>
      </c>
      <c r="G11" s="207">
        <v>1.371</v>
      </c>
      <c r="H11" s="208">
        <v>2.3740000000000001</v>
      </c>
      <c r="I11" s="209">
        <v>35.484000000000002</v>
      </c>
      <c r="J11" s="210">
        <v>2.798</v>
      </c>
      <c r="K11" s="273">
        <f t="shared" si="0"/>
        <v>2.77792002124169E-2</v>
      </c>
      <c r="L11" s="274">
        <f t="shared" si="0"/>
        <v>9.8195841051218029E-3</v>
      </c>
      <c r="M11" s="271">
        <v>0.20066537950913085</v>
      </c>
      <c r="N11" s="277">
        <f t="shared" si="1"/>
        <v>3.2833516193262628E-2</v>
      </c>
      <c r="O11" s="273">
        <f t="shared" si="1"/>
        <v>1.0194976129924597E-2</v>
      </c>
      <c r="P11" s="274">
        <f t="shared" si="1"/>
        <v>1.7990845433326262E-2</v>
      </c>
      <c r="Q11" s="271">
        <v>0.30639311988394985</v>
      </c>
      <c r="R11" s="277">
        <f t="shared" si="2"/>
        <v>2.0775942082791904E-2</v>
      </c>
      <c r="S11" s="215"/>
      <c r="T11" s="215"/>
      <c r="V11" s="206" t="s">
        <v>98</v>
      </c>
      <c r="W11" s="216">
        <v>512.61800000000005</v>
      </c>
      <c r="X11" s="216">
        <v>528.69000000000005</v>
      </c>
      <c r="Y11" s="220">
        <v>408.209</v>
      </c>
      <c r="Z11" s="216">
        <v>499.82100000000003</v>
      </c>
      <c r="AA11" s="218">
        <v>133.107</v>
      </c>
      <c r="AB11" s="219">
        <v>129.58199999999999</v>
      </c>
      <c r="AC11" s="220">
        <v>80.328000000000003</v>
      </c>
      <c r="AD11" s="221">
        <v>131.87700000000001</v>
      </c>
    </row>
    <row r="12" spans="1:30" ht="15" x14ac:dyDescent="0.2">
      <c r="A12" s="206"/>
      <c r="B12" s="206" t="s">
        <v>99</v>
      </c>
      <c r="C12" s="207">
        <v>174.64599999999999</v>
      </c>
      <c r="D12" s="208">
        <v>222.51900000000001</v>
      </c>
      <c r="E12" s="209">
        <v>862.06799999999998</v>
      </c>
      <c r="F12" s="210">
        <v>259.74200000000002</v>
      </c>
      <c r="G12" s="207">
        <v>53.988999999999997</v>
      </c>
      <c r="H12" s="208">
        <v>53.814</v>
      </c>
      <c r="I12" s="209">
        <v>168.47900000000001</v>
      </c>
      <c r="J12" s="210">
        <v>24.422000000000001</v>
      </c>
      <c r="K12" s="273">
        <f t="shared" si="0"/>
        <v>3.4494772830966809E-2</v>
      </c>
      <c r="L12" s="274">
        <f t="shared" si="0"/>
        <v>4.3456617203913847E-2</v>
      </c>
      <c r="M12" s="271">
        <v>0.17561191443037169</v>
      </c>
      <c r="N12" s="277">
        <f t="shared" si="1"/>
        <v>4.841464417076255E-2</v>
      </c>
      <c r="O12" s="273">
        <f t="shared" si="1"/>
        <v>4.1855701753025852E-2</v>
      </c>
      <c r="P12" s="274">
        <f t="shared" si="1"/>
        <v>4.4340150437147709E-2</v>
      </c>
      <c r="Q12" s="271">
        <v>0.14042713507106833</v>
      </c>
      <c r="R12" s="277">
        <f t="shared" si="2"/>
        <v>2.0345986745366917E-2</v>
      </c>
      <c r="S12" s="215"/>
      <c r="T12" s="215"/>
      <c r="V12" s="206" t="s">
        <v>99</v>
      </c>
      <c r="W12" s="216">
        <v>4888.3239999999996</v>
      </c>
      <c r="X12" s="216">
        <v>4897.9669999999996</v>
      </c>
      <c r="Y12" s="220">
        <v>4046.87</v>
      </c>
      <c r="Z12" s="216">
        <v>5105.2049999999999</v>
      </c>
      <c r="AA12" s="218">
        <v>1235.895</v>
      </c>
      <c r="AB12" s="219">
        <v>1159.8489999999999</v>
      </c>
      <c r="AC12" s="220">
        <v>1031.2819999999999</v>
      </c>
      <c r="AD12" s="221">
        <v>1175.913</v>
      </c>
    </row>
    <row r="13" spans="1:30" ht="15" x14ac:dyDescent="0.2">
      <c r="A13" s="206"/>
      <c r="B13" s="206" t="s">
        <v>100</v>
      </c>
      <c r="C13" s="207">
        <v>93.771000000000001</v>
      </c>
      <c r="D13" s="208">
        <v>108.499</v>
      </c>
      <c r="E13" s="209">
        <v>195.321</v>
      </c>
      <c r="F13" s="210">
        <v>80.460999999999999</v>
      </c>
      <c r="G13" s="207">
        <v>24.904</v>
      </c>
      <c r="H13" s="208">
        <v>23.184000000000001</v>
      </c>
      <c r="I13" s="209">
        <v>81.840999999999994</v>
      </c>
      <c r="J13" s="210">
        <v>22.800999999999998</v>
      </c>
      <c r="K13" s="273">
        <f t="shared" si="0"/>
        <v>3.8709861187596124E-2</v>
      </c>
      <c r="L13" s="274">
        <f t="shared" si="0"/>
        <v>4.393075800893443E-2</v>
      </c>
      <c r="M13" s="271">
        <v>8.4692656813080039E-2</v>
      </c>
      <c r="N13" s="277">
        <f t="shared" si="1"/>
        <v>3.0480179984627511E-2</v>
      </c>
      <c r="O13" s="273">
        <f t="shared" si="1"/>
        <v>3.104582700154207E-2</v>
      </c>
      <c r="P13" s="274">
        <f t="shared" si="1"/>
        <v>2.8572872286014649E-2</v>
      </c>
      <c r="Q13" s="271">
        <v>0.10980313761583593</v>
      </c>
      <c r="R13" s="277">
        <f t="shared" si="2"/>
        <v>3.7776456027979854E-2</v>
      </c>
      <c r="S13" s="215"/>
      <c r="T13" s="215"/>
      <c r="V13" s="206" t="s">
        <v>100</v>
      </c>
      <c r="W13" s="216">
        <v>2328.6350000000002</v>
      </c>
      <c r="X13" s="216">
        <v>2361.2739999999999</v>
      </c>
      <c r="Y13" s="220">
        <v>2110.9119999999998</v>
      </c>
      <c r="Z13" s="216">
        <v>2559.3200000000002</v>
      </c>
      <c r="AA13" s="218">
        <v>777.26499999999999</v>
      </c>
      <c r="AB13" s="219">
        <v>788.21500000000003</v>
      </c>
      <c r="AC13" s="220">
        <v>663.50199999999995</v>
      </c>
      <c r="AD13" s="221">
        <v>580.77599999999995</v>
      </c>
    </row>
    <row r="14" spans="1:30" ht="15" x14ac:dyDescent="0.2">
      <c r="A14" s="206"/>
      <c r="B14" s="206" t="s">
        <v>101</v>
      </c>
      <c r="C14" s="207">
        <v>112.173</v>
      </c>
      <c r="D14" s="208">
        <v>97.713999999999999</v>
      </c>
      <c r="E14" s="209">
        <v>389.161</v>
      </c>
      <c r="F14" s="210">
        <v>104.374</v>
      </c>
      <c r="G14" s="207">
        <v>19.341000000000001</v>
      </c>
      <c r="H14" s="208">
        <v>38.61</v>
      </c>
      <c r="I14" s="209">
        <v>194.80600000000001</v>
      </c>
      <c r="J14" s="210">
        <v>2.81</v>
      </c>
      <c r="K14" s="273">
        <f t="shared" si="0"/>
        <v>3.7577522294830773E-2</v>
      </c>
      <c r="L14" s="274">
        <f t="shared" si="0"/>
        <v>3.3949525643332985E-2</v>
      </c>
      <c r="M14" s="271">
        <v>0.14151067236305415</v>
      </c>
      <c r="N14" s="277">
        <f t="shared" si="1"/>
        <v>3.4468945288054165E-2</v>
      </c>
      <c r="O14" s="273">
        <f t="shared" si="1"/>
        <v>2.3433183743493811E-2</v>
      </c>
      <c r="P14" s="274">
        <f t="shared" si="1"/>
        <v>4.4899891035488471E-2</v>
      </c>
      <c r="Q14" s="271">
        <v>0.27879611872799615</v>
      </c>
      <c r="R14" s="277">
        <f t="shared" si="2"/>
        <v>3.5734814611342565E-3</v>
      </c>
      <c r="S14" s="215"/>
      <c r="T14" s="215"/>
      <c r="V14" s="206" t="s">
        <v>101</v>
      </c>
      <c r="W14" s="216">
        <v>2872.9360000000001</v>
      </c>
      <c r="X14" s="216">
        <v>2780.5</v>
      </c>
      <c r="Y14" s="220">
        <v>2360.886</v>
      </c>
      <c r="Z14" s="216">
        <v>2923.6849999999999</v>
      </c>
      <c r="AA14" s="218">
        <v>806.02700000000004</v>
      </c>
      <c r="AB14" s="219">
        <v>821.303</v>
      </c>
      <c r="AC14" s="220">
        <v>503.93400000000003</v>
      </c>
      <c r="AD14" s="221">
        <v>783.53800000000001</v>
      </c>
    </row>
    <row r="15" spans="1:30" ht="15" x14ac:dyDescent="0.2">
      <c r="A15" s="206"/>
      <c r="B15" s="206" t="s">
        <v>102</v>
      </c>
      <c r="C15" s="207">
        <v>63.296999999999997</v>
      </c>
      <c r="D15" s="208">
        <v>86.644000000000005</v>
      </c>
      <c r="E15" s="209">
        <v>313.67099999999999</v>
      </c>
      <c r="F15" s="210">
        <v>58.834000000000003</v>
      </c>
      <c r="G15" s="207">
        <v>5.8079999999999998</v>
      </c>
      <c r="H15" s="208">
        <v>16.815000000000001</v>
      </c>
      <c r="I15" s="209">
        <v>126.999</v>
      </c>
      <c r="J15" s="210">
        <v>7.0220000000000002</v>
      </c>
      <c r="K15" s="273">
        <f t="shared" si="0"/>
        <v>4.8163425563436064E-2</v>
      </c>
      <c r="L15" s="274">
        <f t="shared" si="0"/>
        <v>6.8696110650814851E-2</v>
      </c>
      <c r="M15" s="271">
        <v>0.26869104440279457</v>
      </c>
      <c r="N15" s="277">
        <f t="shared" si="1"/>
        <v>4.8473952892090784E-2</v>
      </c>
      <c r="O15" s="273">
        <f t="shared" si="1"/>
        <v>2.1079144784835208E-2</v>
      </c>
      <c r="P15" s="274">
        <f t="shared" si="1"/>
        <v>5.3921191364913232E-2</v>
      </c>
      <c r="Q15" s="271">
        <v>0.40349806986608205</v>
      </c>
      <c r="R15" s="277">
        <f t="shared" si="2"/>
        <v>2.1642246454086508E-2</v>
      </c>
      <c r="S15" s="215"/>
      <c r="T15" s="215"/>
      <c r="V15" s="206" t="s">
        <v>102</v>
      </c>
      <c r="W15" s="216">
        <v>1250.9159999999999</v>
      </c>
      <c r="X15" s="216">
        <v>1174.6210000000001</v>
      </c>
      <c r="Y15" s="220">
        <v>853.73299999999995</v>
      </c>
      <c r="Z15" s="216">
        <v>1154.8900000000001</v>
      </c>
      <c r="AA15" s="218">
        <v>269.72500000000002</v>
      </c>
      <c r="AB15" s="219">
        <v>295.029</v>
      </c>
      <c r="AC15" s="220">
        <v>187.74600000000001</v>
      </c>
      <c r="AD15" s="221">
        <v>317.43599999999998</v>
      </c>
    </row>
    <row r="16" spans="1:30" ht="15" x14ac:dyDescent="0.2">
      <c r="A16" s="206"/>
      <c r="B16" s="206" t="s">
        <v>103</v>
      </c>
      <c r="C16" s="207">
        <v>130.31</v>
      </c>
      <c r="D16" s="208">
        <v>100.878</v>
      </c>
      <c r="E16" s="209">
        <v>477.12799999999999</v>
      </c>
      <c r="F16" s="210">
        <v>84.082999999999998</v>
      </c>
      <c r="G16" s="207">
        <v>50.784999999999997</v>
      </c>
      <c r="H16" s="208">
        <v>70.244</v>
      </c>
      <c r="I16" s="209">
        <v>240.994</v>
      </c>
      <c r="J16" s="210">
        <v>17.989000000000001</v>
      </c>
      <c r="K16" s="273">
        <f t="shared" si="0"/>
        <v>4.1510351148072909E-2</v>
      </c>
      <c r="L16" s="274">
        <f t="shared" si="0"/>
        <v>3.2208719706744139E-2</v>
      </c>
      <c r="M16" s="271">
        <v>0.15084237249019153</v>
      </c>
      <c r="N16" s="277">
        <f t="shared" si="1"/>
        <v>2.6394597713345055E-2</v>
      </c>
      <c r="O16" s="273">
        <f t="shared" si="1"/>
        <v>3.4919835993319256E-2</v>
      </c>
      <c r="P16" s="274">
        <f t="shared" si="1"/>
        <v>4.8998599322540866E-2</v>
      </c>
      <c r="Q16" s="271">
        <v>0.19685047731303026</v>
      </c>
      <c r="R16" s="277">
        <f t="shared" si="2"/>
        <v>1.487822992981452E-2</v>
      </c>
      <c r="S16" s="215"/>
      <c r="T16" s="215"/>
      <c r="V16" s="206" t="s">
        <v>103</v>
      </c>
      <c r="W16" s="216">
        <v>3008.9070000000002</v>
      </c>
      <c r="X16" s="216">
        <v>3031.1309999999999</v>
      </c>
      <c r="Y16" s="220">
        <v>2685.962</v>
      </c>
      <c r="Z16" s="216">
        <v>3101.5309999999999</v>
      </c>
      <c r="AA16" s="218">
        <v>1403.546</v>
      </c>
      <c r="AB16" s="219">
        <v>1363.348</v>
      </c>
      <c r="AC16" s="220">
        <v>983.255</v>
      </c>
      <c r="AD16" s="221">
        <v>1191.0930000000001</v>
      </c>
    </row>
    <row r="17" spans="1:30" ht="15" x14ac:dyDescent="0.2">
      <c r="A17" s="206"/>
      <c r="B17" s="206" t="s">
        <v>104</v>
      </c>
      <c r="C17" s="207">
        <v>47.987000000000002</v>
      </c>
      <c r="D17" s="208">
        <v>45.892000000000003</v>
      </c>
      <c r="E17" s="209">
        <v>83.283000000000001</v>
      </c>
      <c r="F17" s="210">
        <v>44.63</v>
      </c>
      <c r="G17" s="207">
        <v>4.6980000000000004</v>
      </c>
      <c r="H17" s="208">
        <v>9.7780000000000005</v>
      </c>
      <c r="I17" s="209">
        <v>12.907</v>
      </c>
      <c r="J17" s="210">
        <v>2.94</v>
      </c>
      <c r="K17" s="273">
        <f t="shared" si="0"/>
        <v>5.8119142607301263E-2</v>
      </c>
      <c r="L17" s="274">
        <f t="shared" si="0"/>
        <v>5.6290623094953939E-2</v>
      </c>
      <c r="M17" s="271">
        <v>0.10461466185483355</v>
      </c>
      <c r="N17" s="277">
        <f t="shared" si="1"/>
        <v>5.2993484757990886E-2</v>
      </c>
      <c r="O17" s="273">
        <f t="shared" si="1"/>
        <v>4.1766682669227083E-2</v>
      </c>
      <c r="P17" s="274">
        <f t="shared" si="1"/>
        <v>8.1664355989109191E-2</v>
      </c>
      <c r="Q17" s="271">
        <v>0.10854975442373679</v>
      </c>
      <c r="R17" s="277">
        <f t="shared" si="2"/>
        <v>2.6780834396064858E-2</v>
      </c>
      <c r="S17" s="215"/>
      <c r="T17" s="215"/>
      <c r="V17" s="206" t="s">
        <v>104</v>
      </c>
      <c r="W17" s="216">
        <v>777.67899999999997</v>
      </c>
      <c r="X17" s="216">
        <v>769.37699999999995</v>
      </c>
      <c r="Y17" s="220">
        <v>712.81</v>
      </c>
      <c r="Z17" s="216">
        <v>797.54899999999998</v>
      </c>
      <c r="AA17" s="218">
        <v>107.78400000000001</v>
      </c>
      <c r="AB17" s="219">
        <v>109.956</v>
      </c>
      <c r="AC17" s="220">
        <v>105.997</v>
      </c>
      <c r="AD17" s="221">
        <v>106.84</v>
      </c>
    </row>
    <row r="18" spans="1:30" ht="15" x14ac:dyDescent="0.2">
      <c r="A18" s="206"/>
      <c r="B18" s="206" t="s">
        <v>76</v>
      </c>
      <c r="C18" s="207">
        <v>247.16300000000001</v>
      </c>
      <c r="D18" s="208">
        <v>290.82400000000001</v>
      </c>
      <c r="E18" s="209">
        <v>954.30100000000004</v>
      </c>
      <c r="F18" s="210">
        <v>306.88200000000001</v>
      </c>
      <c r="G18" s="207">
        <v>106.93600000000001</v>
      </c>
      <c r="H18" s="208">
        <v>124.17</v>
      </c>
      <c r="I18" s="209">
        <v>462.24900000000002</v>
      </c>
      <c r="J18" s="210">
        <v>51.625999999999998</v>
      </c>
      <c r="K18" s="273">
        <f t="shared" si="0"/>
        <v>3.6402221103547128E-2</v>
      </c>
      <c r="L18" s="274">
        <f t="shared" si="0"/>
        <v>4.2352310690017742E-2</v>
      </c>
      <c r="M18" s="271">
        <v>0.14614903142484206</v>
      </c>
      <c r="N18" s="277">
        <f t="shared" si="1"/>
        <v>4.392834321600099E-2</v>
      </c>
      <c r="O18" s="273">
        <f t="shared" si="1"/>
        <v>3.797609057497895E-2</v>
      </c>
      <c r="P18" s="274">
        <f t="shared" si="1"/>
        <v>4.7478718315497749E-2</v>
      </c>
      <c r="Q18" s="271">
        <v>0.2010701435093678</v>
      </c>
      <c r="R18" s="277">
        <f t="shared" si="2"/>
        <v>1.9690894229621315E-2</v>
      </c>
      <c r="S18" s="215"/>
      <c r="T18" s="215"/>
      <c r="V18" s="206" t="s">
        <v>76</v>
      </c>
      <c r="W18" s="216">
        <v>6542.6149999999998</v>
      </c>
      <c r="X18" s="216">
        <v>6575.9560000000001</v>
      </c>
      <c r="Y18" s="220">
        <v>5575.3419999999996</v>
      </c>
      <c r="Z18" s="216">
        <v>6679.0860000000002</v>
      </c>
      <c r="AA18" s="218">
        <v>2708.9409999999998</v>
      </c>
      <c r="AB18" s="219">
        <v>2491.107</v>
      </c>
      <c r="AC18" s="220">
        <v>1836.6949999999999</v>
      </c>
      <c r="AD18" s="221">
        <v>2570.1950000000002</v>
      </c>
    </row>
    <row r="19" spans="1:30" ht="15" x14ac:dyDescent="0.2">
      <c r="A19" s="206"/>
      <c r="B19" s="206" t="s">
        <v>105</v>
      </c>
      <c r="C19" s="207">
        <v>144.667</v>
      </c>
      <c r="D19" s="208">
        <v>183.334</v>
      </c>
      <c r="E19" s="209">
        <v>561.33799999999997</v>
      </c>
      <c r="F19" s="210">
        <v>179.239</v>
      </c>
      <c r="G19" s="207">
        <v>3.1989999999999998</v>
      </c>
      <c r="H19" s="208">
        <v>14.494999999999999</v>
      </c>
      <c r="I19" s="209">
        <v>56.965000000000003</v>
      </c>
      <c r="J19" s="210">
        <v>4.798</v>
      </c>
      <c r="K19" s="273">
        <f t="shared" si="0"/>
        <v>3.2353545008522978E-2</v>
      </c>
      <c r="L19" s="274">
        <f t="shared" si="0"/>
        <v>4.2010511908447359E-2</v>
      </c>
      <c r="M19" s="271">
        <v>0.132253793233437</v>
      </c>
      <c r="N19" s="277">
        <f t="shared" si="1"/>
        <v>3.9271591608224909E-2</v>
      </c>
      <c r="O19" s="273">
        <f t="shared" si="1"/>
        <v>4.4864369079908786E-3</v>
      </c>
      <c r="P19" s="274">
        <f t="shared" si="1"/>
        <v>2.1442371131275534E-2</v>
      </c>
      <c r="Q19" s="271">
        <v>9.95216531443706E-2</v>
      </c>
      <c r="R19" s="277">
        <f t="shared" si="2"/>
        <v>7.892628666461593E-3</v>
      </c>
      <c r="S19" s="215"/>
      <c r="T19" s="215"/>
      <c r="V19" s="206" t="s">
        <v>105</v>
      </c>
      <c r="W19" s="216">
        <v>4326.7749999999996</v>
      </c>
      <c r="X19" s="216">
        <v>4180.6689999999999</v>
      </c>
      <c r="Y19" s="220">
        <v>3683.0619999999999</v>
      </c>
      <c r="Z19" s="216">
        <v>4384.8490000000002</v>
      </c>
      <c r="AA19" s="218">
        <v>709.83900000000006</v>
      </c>
      <c r="AB19" s="219">
        <v>661.50300000000004</v>
      </c>
      <c r="AC19" s="220">
        <v>515.423</v>
      </c>
      <c r="AD19" s="221">
        <v>603.11099999999999</v>
      </c>
    </row>
    <row r="20" spans="1:30" ht="15" x14ac:dyDescent="0.2">
      <c r="A20" s="206"/>
      <c r="B20" s="206" t="s">
        <v>106</v>
      </c>
      <c r="C20" s="207">
        <v>398.517</v>
      </c>
      <c r="D20" s="208">
        <v>538.41200000000003</v>
      </c>
      <c r="E20" s="209">
        <v>1202.24</v>
      </c>
      <c r="F20" s="210">
        <v>323.02800000000002</v>
      </c>
      <c r="G20" s="207">
        <v>116.477</v>
      </c>
      <c r="H20" s="208">
        <v>128.19300000000001</v>
      </c>
      <c r="I20" s="209">
        <v>448.21300000000002</v>
      </c>
      <c r="J20" s="210">
        <v>84.47</v>
      </c>
      <c r="K20" s="273">
        <f t="shared" si="0"/>
        <v>3.6505158916162725E-2</v>
      </c>
      <c r="L20" s="274">
        <f t="shared" si="0"/>
        <v>4.9389687692408174E-2</v>
      </c>
      <c r="M20" s="271">
        <v>0.11563532436783813</v>
      </c>
      <c r="N20" s="277">
        <f t="shared" si="1"/>
        <v>2.9886588838742983E-2</v>
      </c>
      <c r="O20" s="273">
        <f t="shared" si="1"/>
        <v>3.4185197087961354E-2</v>
      </c>
      <c r="P20" s="274">
        <f t="shared" si="1"/>
        <v>3.9913393792038621E-2</v>
      </c>
      <c r="Q20" s="271">
        <v>0.14617050578680793</v>
      </c>
      <c r="R20" s="277">
        <f t="shared" si="2"/>
        <v>2.7124620080310968E-2</v>
      </c>
      <c r="S20" s="215"/>
      <c r="T20" s="215"/>
      <c r="V20" s="206" t="s">
        <v>106</v>
      </c>
      <c r="W20" s="216">
        <v>10518.214</v>
      </c>
      <c r="X20" s="216">
        <v>10362.892</v>
      </c>
      <c r="Y20" s="220">
        <v>9194.5830000000005</v>
      </c>
      <c r="Z20" s="216">
        <v>10485.432000000001</v>
      </c>
      <c r="AA20" s="218">
        <v>3290.7579999999998</v>
      </c>
      <c r="AB20" s="219">
        <v>3083.5859999999998</v>
      </c>
      <c r="AC20" s="220">
        <v>2618.1579999999999</v>
      </c>
      <c r="AD20" s="221">
        <v>3029.6750000000002</v>
      </c>
    </row>
    <row r="21" spans="1:30" ht="15" x14ac:dyDescent="0.2">
      <c r="A21" s="206"/>
      <c r="B21" s="206" t="s">
        <v>107</v>
      </c>
      <c r="C21" s="207">
        <v>84.260999999999996</v>
      </c>
      <c r="D21" s="208">
        <v>106.837</v>
      </c>
      <c r="E21" s="209">
        <v>367.96899999999999</v>
      </c>
      <c r="F21" s="210">
        <v>84.52</v>
      </c>
      <c r="G21" s="207">
        <v>11.135</v>
      </c>
      <c r="H21" s="208">
        <v>24.385000000000002</v>
      </c>
      <c r="I21" s="209">
        <v>92.954999999999998</v>
      </c>
      <c r="J21" s="210">
        <v>16.012</v>
      </c>
      <c r="K21" s="273">
        <f t="shared" si="0"/>
        <v>2.2907182156424889E-2</v>
      </c>
      <c r="L21" s="274">
        <f t="shared" si="0"/>
        <v>2.9092199319293133E-2</v>
      </c>
      <c r="M21" s="271">
        <v>0.10083804019008476</v>
      </c>
      <c r="N21" s="277">
        <f t="shared" si="1"/>
        <v>2.4126788385343517E-2</v>
      </c>
      <c r="O21" s="273">
        <f t="shared" si="1"/>
        <v>1.3333237539978757E-2</v>
      </c>
      <c r="P21" s="274">
        <f t="shared" si="1"/>
        <v>3.0825766472538714E-2</v>
      </c>
      <c r="Q21" s="271">
        <v>0.13862955760236709</v>
      </c>
      <c r="R21" s="277">
        <f t="shared" si="2"/>
        <v>1.8827834434524127E-2</v>
      </c>
      <c r="S21" s="215"/>
      <c r="T21" s="215"/>
      <c r="V21" s="206" t="s">
        <v>107</v>
      </c>
      <c r="W21" s="216">
        <v>3594.105</v>
      </c>
      <c r="X21" s="216">
        <v>3565.5219999999999</v>
      </c>
      <c r="Y21" s="220">
        <v>3281.14</v>
      </c>
      <c r="Z21" s="216">
        <v>3418.64</v>
      </c>
      <c r="AA21" s="218">
        <v>823.99599999999998</v>
      </c>
      <c r="AB21" s="219">
        <v>766.67399999999998</v>
      </c>
      <c r="AC21" s="220">
        <v>577.57299999999998</v>
      </c>
      <c r="AD21" s="221">
        <v>834.43100000000004</v>
      </c>
    </row>
    <row r="22" spans="1:30" ht="16" thickBot="1" x14ac:dyDescent="0.25">
      <c r="A22" s="206"/>
      <c r="B22" s="206" t="s">
        <v>108</v>
      </c>
      <c r="C22" s="207">
        <v>143.44</v>
      </c>
      <c r="D22" s="208">
        <v>179.25700000000001</v>
      </c>
      <c r="E22" s="209">
        <v>524.58600000000001</v>
      </c>
      <c r="F22" s="210">
        <v>133.18299999999999</v>
      </c>
      <c r="G22" s="207">
        <v>17.861999999999998</v>
      </c>
      <c r="H22" s="208">
        <v>31.516999999999999</v>
      </c>
      <c r="I22" s="209">
        <v>116.21299999999999</v>
      </c>
      <c r="J22" s="210">
        <v>35.188000000000002</v>
      </c>
      <c r="K22" s="273">
        <f t="shared" si="0"/>
        <v>4.3036536050899764E-2</v>
      </c>
      <c r="L22" s="274">
        <f t="shared" si="0"/>
        <v>5.4322146691039214E-2</v>
      </c>
      <c r="M22" s="271">
        <v>0.1573391399803846</v>
      </c>
      <c r="N22" s="277">
        <f t="shared" si="1"/>
        <v>4.167126871730914E-2</v>
      </c>
      <c r="O22" s="273">
        <f t="shared" si="1"/>
        <v>2.828230368879649E-2</v>
      </c>
      <c r="P22" s="274">
        <f t="shared" si="1"/>
        <v>5.4486675253053493E-2</v>
      </c>
      <c r="Q22" s="271">
        <v>0.19765930884809146</v>
      </c>
      <c r="R22" s="277">
        <f t="shared" si="2"/>
        <v>4.967783104906795E-2</v>
      </c>
      <c r="S22" s="215"/>
      <c r="T22" s="215"/>
      <c r="V22" s="206" t="s">
        <v>108</v>
      </c>
      <c r="W22" s="216">
        <v>3189.5419999999999</v>
      </c>
      <c r="X22" s="216">
        <v>3120.6309999999999</v>
      </c>
      <c r="Y22" s="222">
        <v>2809.5239999999999</v>
      </c>
      <c r="Z22" s="216">
        <v>3062.8560000000002</v>
      </c>
      <c r="AA22" s="218">
        <v>613.69899999999996</v>
      </c>
      <c r="AB22" s="219">
        <v>546.91800000000001</v>
      </c>
      <c r="AC22" s="222">
        <v>471.733</v>
      </c>
      <c r="AD22" s="221">
        <v>673.13599999999997</v>
      </c>
    </row>
    <row r="23" spans="1:30" ht="16" thickBot="1" x14ac:dyDescent="0.25">
      <c r="B23" s="223" t="s">
        <v>85</v>
      </c>
      <c r="C23" s="224">
        <v>5191.1819999999998</v>
      </c>
      <c r="D23" s="224">
        <v>6030.973</v>
      </c>
      <c r="E23" s="225">
        <v>18191.462</v>
      </c>
      <c r="F23" s="224">
        <v>4617.7579999999998</v>
      </c>
      <c r="G23" s="226">
        <v>1026.4770000000001</v>
      </c>
      <c r="H23" s="224">
        <v>1338.9259999999999</v>
      </c>
      <c r="I23" s="225">
        <v>4312.6229999999996</v>
      </c>
      <c r="J23" s="227">
        <v>769.15200000000004</v>
      </c>
      <c r="K23" s="275">
        <f t="shared" si="0"/>
        <v>3.8296790517607426E-2</v>
      </c>
      <c r="L23" s="276">
        <f t="shared" si="0"/>
        <v>4.4754832250442363E-2</v>
      </c>
      <c r="M23" s="272">
        <v>0.14038753182630156</v>
      </c>
      <c r="N23" s="276">
        <f t="shared" si="1"/>
        <v>3.4533381369505796E-2</v>
      </c>
      <c r="O23" s="275">
        <f t="shared" si="1"/>
        <v>3.5786071128475684E-2</v>
      </c>
      <c r="P23" s="276">
        <f t="shared" si="1"/>
        <v>4.819522484548959E-2</v>
      </c>
      <c r="Q23" s="272">
        <v>0.16429310379507961</v>
      </c>
      <c r="R23" s="278">
        <f t="shared" si="2"/>
        <v>2.7103871073935287E-2</v>
      </c>
      <c r="S23" s="228"/>
      <c r="T23" s="228"/>
      <c r="V23" s="223"/>
      <c r="W23" s="224">
        <v>130360.177</v>
      </c>
      <c r="X23" s="224">
        <v>128724.822</v>
      </c>
      <c r="Y23" s="229"/>
      <c r="Z23" s="224">
        <v>129100.917</v>
      </c>
      <c r="AA23" s="226">
        <v>27657.224999999999</v>
      </c>
      <c r="AB23" s="224">
        <v>26442.374</v>
      </c>
      <c r="AC23" s="229"/>
      <c r="AD23" s="227">
        <v>27608.787</v>
      </c>
    </row>
    <row r="24" spans="1:30" ht="35" customHeight="1" x14ac:dyDescent="0.2">
      <c r="B24" s="350" t="s">
        <v>0</v>
      </c>
      <c r="C24" s="351"/>
      <c r="D24" s="351"/>
      <c r="E24" s="351"/>
      <c r="F24" s="351"/>
      <c r="G24" s="351"/>
      <c r="H24" s="351"/>
      <c r="I24" s="351"/>
      <c r="J24" s="351"/>
      <c r="K24" s="351"/>
      <c r="L24" s="351"/>
      <c r="M24" s="351"/>
      <c r="N24" s="351"/>
      <c r="O24" s="351"/>
      <c r="P24" s="351"/>
      <c r="Q24" s="351"/>
      <c r="R24" s="351"/>
      <c r="S24" s="228"/>
      <c r="T24" s="228"/>
      <c r="V24" s="230"/>
      <c r="W24" s="219"/>
      <c r="X24" s="219"/>
      <c r="Y24" s="231"/>
      <c r="Z24" s="219"/>
      <c r="AA24" s="219"/>
      <c r="AB24" s="219"/>
      <c r="AC24" s="231"/>
      <c r="AD24" s="219"/>
    </row>
    <row r="25" spans="1:30" ht="15" x14ac:dyDescent="0.2">
      <c r="B25" s="232"/>
    </row>
    <row r="26" spans="1:30" ht="15" x14ac:dyDescent="0.2">
      <c r="B26" s="232"/>
    </row>
    <row r="27" spans="1:30" ht="15" customHeight="1" x14ac:dyDescent="0.15">
      <c r="B27" s="233"/>
    </row>
    <row r="30" spans="1:30" ht="12.5" customHeight="1" x14ac:dyDescent="0.15"/>
  </sheetData>
  <mergeCells count="11">
    <mergeCell ref="W5:Z5"/>
    <mergeCell ref="AA5:AD5"/>
    <mergeCell ref="B24:R24"/>
    <mergeCell ref="B2:R3"/>
    <mergeCell ref="C4:J4"/>
    <mergeCell ref="K4:R4"/>
    <mergeCell ref="W4:AD4"/>
    <mergeCell ref="C5:F5"/>
    <mergeCell ref="G5:J5"/>
    <mergeCell ref="K5:N5"/>
    <mergeCell ref="O5:R5"/>
  </mergeCells>
  <phoneticPr fontId="51" type="noConversion"/>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79"/>
  <sheetViews>
    <sheetView workbookViewId="0">
      <selection activeCell="C4" sqref="C4:F4"/>
    </sheetView>
  </sheetViews>
  <sheetFormatPr baseColWidth="10" defaultColWidth="8.83203125" defaultRowHeight="13" x14ac:dyDescent="0.15"/>
  <cols>
    <col min="1" max="1" width="8.83203125" style="204"/>
    <col min="2" max="18" width="8.1640625" style="204" customWidth="1"/>
    <col min="19" max="19" width="8.83203125" style="204"/>
    <col min="20" max="27" width="9.1640625" style="204" hidden="1" customWidth="1"/>
    <col min="28" max="16384" width="8.83203125" style="204"/>
  </cols>
  <sheetData>
    <row r="1" spans="2:27" x14ac:dyDescent="0.15">
      <c r="B1" s="352" t="s">
        <v>1</v>
      </c>
      <c r="C1" s="352"/>
      <c r="D1" s="352"/>
      <c r="E1" s="352"/>
      <c r="F1" s="352"/>
      <c r="G1" s="352"/>
      <c r="H1" s="352"/>
      <c r="I1" s="352"/>
      <c r="J1" s="352"/>
      <c r="K1" s="352"/>
      <c r="L1" s="352"/>
      <c r="M1" s="352"/>
      <c r="N1" s="352"/>
      <c r="O1" s="352"/>
      <c r="P1" s="352"/>
      <c r="Q1" s="352"/>
      <c r="R1" s="368"/>
    </row>
    <row r="2" spans="2:27" ht="14" thickBot="1" x14ac:dyDescent="0.2">
      <c r="B2" s="352"/>
      <c r="C2" s="353"/>
      <c r="D2" s="353"/>
      <c r="E2" s="353"/>
      <c r="F2" s="353"/>
      <c r="G2" s="353"/>
      <c r="H2" s="353"/>
      <c r="I2" s="353"/>
      <c r="J2" s="353"/>
      <c r="K2" s="353"/>
      <c r="L2" s="353"/>
      <c r="M2" s="353"/>
      <c r="N2" s="353"/>
      <c r="O2" s="353"/>
      <c r="P2" s="353"/>
      <c r="Q2" s="353"/>
      <c r="R2" s="369"/>
    </row>
    <row r="3" spans="2:27" ht="19" thickBot="1" x14ac:dyDescent="0.25">
      <c r="B3" s="265"/>
      <c r="C3" s="364" t="s">
        <v>146</v>
      </c>
      <c r="D3" s="365"/>
      <c r="E3" s="365"/>
      <c r="F3" s="365"/>
      <c r="G3" s="370"/>
      <c r="H3" s="370"/>
      <c r="I3" s="370"/>
      <c r="J3" s="371"/>
      <c r="K3" s="364" t="s">
        <v>116</v>
      </c>
      <c r="L3" s="365"/>
      <c r="M3" s="365"/>
      <c r="N3" s="365"/>
      <c r="O3" s="370"/>
      <c r="P3" s="370"/>
      <c r="Q3" s="370"/>
      <c r="R3" s="371"/>
      <c r="T3" s="347" t="s">
        <v>114</v>
      </c>
      <c r="U3" s="348"/>
      <c r="V3" s="348"/>
      <c r="W3" s="348"/>
      <c r="X3" s="372"/>
      <c r="Y3" s="372"/>
      <c r="Z3" s="372"/>
      <c r="AA3" s="373"/>
    </row>
    <row r="4" spans="2:27" ht="17.75" customHeight="1" thickBot="1" x14ac:dyDescent="0.25">
      <c r="B4" s="266"/>
      <c r="C4" s="364" t="s">
        <v>72</v>
      </c>
      <c r="D4" s="365"/>
      <c r="E4" s="365"/>
      <c r="F4" s="366"/>
      <c r="G4" s="364" t="s">
        <v>77</v>
      </c>
      <c r="H4" s="365"/>
      <c r="I4" s="365"/>
      <c r="J4" s="366"/>
      <c r="K4" s="364" t="s">
        <v>72</v>
      </c>
      <c r="L4" s="365"/>
      <c r="M4" s="365"/>
      <c r="N4" s="366"/>
      <c r="O4" s="364" t="s">
        <v>77</v>
      </c>
      <c r="P4" s="365"/>
      <c r="Q4" s="365"/>
      <c r="R4" s="366"/>
      <c r="T4" s="347" t="s">
        <v>72</v>
      </c>
      <c r="U4" s="348"/>
      <c r="V4" s="348"/>
      <c r="W4" s="349"/>
      <c r="X4" s="347" t="s">
        <v>109</v>
      </c>
      <c r="Y4" s="348"/>
      <c r="Z4" s="348"/>
      <c r="AA4" s="349"/>
    </row>
    <row r="5" spans="2:27" ht="18" thickBot="1" x14ac:dyDescent="0.25">
      <c r="B5" s="261" t="s">
        <v>75</v>
      </c>
      <c r="C5" s="262">
        <v>43862</v>
      </c>
      <c r="D5" s="262">
        <v>43891</v>
      </c>
      <c r="E5" s="262">
        <v>43922</v>
      </c>
      <c r="F5" s="262">
        <v>43556</v>
      </c>
      <c r="G5" s="263">
        <v>43862</v>
      </c>
      <c r="H5" s="262">
        <v>43891</v>
      </c>
      <c r="I5" s="262">
        <v>43922</v>
      </c>
      <c r="J5" s="264">
        <v>43556</v>
      </c>
      <c r="K5" s="262">
        <v>43862</v>
      </c>
      <c r="L5" s="262">
        <v>43891</v>
      </c>
      <c r="M5" s="262">
        <v>43922</v>
      </c>
      <c r="N5" s="262">
        <v>43556</v>
      </c>
      <c r="O5" s="263">
        <v>43862</v>
      </c>
      <c r="P5" s="262">
        <v>43891</v>
      </c>
      <c r="Q5" s="262">
        <v>43922</v>
      </c>
      <c r="R5" s="264">
        <v>43556</v>
      </c>
      <c r="T5" s="61">
        <v>43862</v>
      </c>
      <c r="U5" s="61">
        <v>43891</v>
      </c>
      <c r="V5" s="61">
        <v>43922</v>
      </c>
      <c r="W5" s="61">
        <v>43556</v>
      </c>
      <c r="X5" s="60">
        <v>43862</v>
      </c>
      <c r="Y5" s="61">
        <v>43891</v>
      </c>
      <c r="Z5" s="61">
        <v>43922</v>
      </c>
      <c r="AA5" s="62">
        <v>43556</v>
      </c>
    </row>
    <row r="6" spans="2:27" ht="15" x14ac:dyDescent="0.2">
      <c r="B6" s="206" t="s">
        <v>95</v>
      </c>
      <c r="C6" s="207">
        <v>963.64700000000005</v>
      </c>
      <c r="D6" s="208">
        <v>923.63599999999997</v>
      </c>
      <c r="E6" s="209">
        <v>951.577</v>
      </c>
      <c r="F6" s="210">
        <v>993.62900000000002</v>
      </c>
      <c r="G6" s="207">
        <v>176.761</v>
      </c>
      <c r="H6" s="208">
        <v>187.31100000000001</v>
      </c>
      <c r="I6" s="209">
        <v>283.947</v>
      </c>
      <c r="J6" s="210">
        <v>206.02600000000001</v>
      </c>
      <c r="K6" s="211">
        <f t="shared" ref="K6:L22" si="0">T6/(T6+C6)</f>
        <v>0.74381235728723383</v>
      </c>
      <c r="L6" s="212">
        <f t="shared" si="0"/>
        <v>0.75478933306147766</v>
      </c>
      <c r="M6" s="213">
        <v>0.73737580868044161</v>
      </c>
      <c r="N6" s="214">
        <f t="shared" ref="N6:P22" si="1">W6/(W6+F6)</f>
        <v>0.72546611514669423</v>
      </c>
      <c r="O6" s="211">
        <f t="shared" si="1"/>
        <v>0.77945235219548226</v>
      </c>
      <c r="P6" s="212">
        <f t="shared" si="1"/>
        <v>0.76223684795095226</v>
      </c>
      <c r="Q6" s="213">
        <v>0.71428959538270209</v>
      </c>
      <c r="R6" s="214">
        <f t="shared" ref="R6:R22" si="2">AA6/(AA6+J6)</f>
        <v>0.76597820691503915</v>
      </c>
      <c r="T6" s="216">
        <v>2797.8420000000001</v>
      </c>
      <c r="U6" s="216">
        <v>2843.0680000000002</v>
      </c>
      <c r="V6" s="234">
        <v>2671.7640000000001</v>
      </c>
      <c r="W6" s="216">
        <v>2625.7020000000002</v>
      </c>
      <c r="X6" s="218">
        <v>624.70299999999997</v>
      </c>
      <c r="Y6" s="219">
        <v>600.49400000000003</v>
      </c>
      <c r="Z6" s="235">
        <v>709.88099999999997</v>
      </c>
      <c r="AA6" s="221">
        <v>674.34500000000003</v>
      </c>
    </row>
    <row r="7" spans="2:27" ht="15" x14ac:dyDescent="0.2">
      <c r="B7" s="206" t="s">
        <v>78</v>
      </c>
      <c r="C7" s="207">
        <v>4859.3010000000004</v>
      </c>
      <c r="D7" s="208">
        <v>4924.3230000000003</v>
      </c>
      <c r="E7" s="209">
        <v>5456.7250000000004</v>
      </c>
      <c r="F7" s="210">
        <v>5012.3680000000004</v>
      </c>
      <c r="G7" s="207">
        <v>2110.4290000000001</v>
      </c>
      <c r="H7" s="208">
        <v>2167.5479999999998</v>
      </c>
      <c r="I7" s="209">
        <v>2350.0839999999998</v>
      </c>
      <c r="J7" s="210">
        <v>2368.9299999999998</v>
      </c>
      <c r="K7" s="211">
        <f t="shared" si="0"/>
        <v>0.72174011885009459</v>
      </c>
      <c r="L7" s="212">
        <f t="shared" si="0"/>
        <v>0.71907393125167685</v>
      </c>
      <c r="M7" s="213">
        <v>0.68989608125279889</v>
      </c>
      <c r="N7" s="214">
        <f t="shared" si="1"/>
        <v>0.70836892392833595</v>
      </c>
      <c r="O7" s="211">
        <f t="shared" si="1"/>
        <v>0.73106071032435382</v>
      </c>
      <c r="P7" s="212">
        <f t="shared" si="1"/>
        <v>0.71771069288215628</v>
      </c>
      <c r="Q7" s="213">
        <v>0.69129091874712734</v>
      </c>
      <c r="R7" s="214">
        <f t="shared" si="2"/>
        <v>0.71099028220333171</v>
      </c>
      <c r="T7" s="216">
        <v>12603.874</v>
      </c>
      <c r="U7" s="216">
        <v>12604.57</v>
      </c>
      <c r="V7" s="235">
        <v>12139.715</v>
      </c>
      <c r="W7" s="216">
        <v>12174.991</v>
      </c>
      <c r="X7" s="218">
        <v>5736.8029999999999</v>
      </c>
      <c r="Y7" s="219">
        <v>5510.915</v>
      </c>
      <c r="Z7" s="235">
        <v>5262.5330000000004</v>
      </c>
      <c r="AA7" s="221">
        <v>5827.7839999999997</v>
      </c>
    </row>
    <row r="8" spans="2:27" ht="15" x14ac:dyDescent="0.2">
      <c r="B8" s="206" t="s">
        <v>96</v>
      </c>
      <c r="C8" s="207">
        <v>2807.826</v>
      </c>
      <c r="D8" s="208">
        <v>2873.3609999999999</v>
      </c>
      <c r="E8" s="209">
        <v>3229.049</v>
      </c>
      <c r="F8" s="210">
        <v>2798.1</v>
      </c>
      <c r="G8" s="207">
        <v>699.92700000000002</v>
      </c>
      <c r="H8" s="208">
        <v>752.30399999999997</v>
      </c>
      <c r="I8" s="209">
        <v>1101.954</v>
      </c>
      <c r="J8" s="210">
        <v>922.96299999999997</v>
      </c>
      <c r="K8" s="211">
        <f t="shared" si="0"/>
        <v>0.71605631170697137</v>
      </c>
      <c r="L8" s="212">
        <f t="shared" si="0"/>
        <v>0.70713254159994399</v>
      </c>
      <c r="M8" s="213">
        <v>0.656961155397638</v>
      </c>
      <c r="N8" s="214">
        <f t="shared" si="1"/>
        <v>0.70092940508134627</v>
      </c>
      <c r="O8" s="211">
        <f t="shared" si="1"/>
        <v>0.78497262723267769</v>
      </c>
      <c r="P8" s="212">
        <f t="shared" si="1"/>
        <v>0.77072025093549179</v>
      </c>
      <c r="Q8" s="213">
        <v>0.6994210476786672</v>
      </c>
      <c r="R8" s="214">
        <f t="shared" si="2"/>
        <v>0.75380549801302676</v>
      </c>
      <c r="T8" s="216">
        <v>7080.8459999999995</v>
      </c>
      <c r="U8" s="216">
        <v>6937.77</v>
      </c>
      <c r="V8" s="235">
        <v>6184.0219999999999</v>
      </c>
      <c r="W8" s="216">
        <v>6557.8850000000002</v>
      </c>
      <c r="X8" s="218">
        <v>2555.1329999999998</v>
      </c>
      <c r="Y8" s="219">
        <v>2528.8580000000002</v>
      </c>
      <c r="Z8" s="235">
        <v>2564.1509999999998</v>
      </c>
      <c r="AA8" s="221">
        <v>2825.9549999999999</v>
      </c>
    </row>
    <row r="9" spans="2:27" ht="15" x14ac:dyDescent="0.2">
      <c r="B9" s="206" t="s">
        <v>97</v>
      </c>
      <c r="C9" s="207">
        <v>1613.336</v>
      </c>
      <c r="D9" s="208">
        <v>1648.4580000000001</v>
      </c>
      <c r="E9" s="209">
        <v>1869.8240000000001</v>
      </c>
      <c r="F9" s="210">
        <v>1661.2860000000001</v>
      </c>
      <c r="G9" s="207">
        <v>208.35400000000001</v>
      </c>
      <c r="H9" s="208">
        <v>227.41300000000001</v>
      </c>
      <c r="I9" s="209">
        <v>200.369</v>
      </c>
      <c r="J9" s="210">
        <v>238.17599999999999</v>
      </c>
      <c r="K9" s="211">
        <f t="shared" si="0"/>
        <v>0.71877261182125751</v>
      </c>
      <c r="L9" s="212">
        <f t="shared" si="0"/>
        <v>0.71051370419313631</v>
      </c>
      <c r="M9" s="213">
        <v>0.67673934492236776</v>
      </c>
      <c r="N9" s="214">
        <f t="shared" si="1"/>
        <v>0.70215028046123074</v>
      </c>
      <c r="O9" s="211">
        <f t="shared" si="1"/>
        <v>0.79003705394437573</v>
      </c>
      <c r="P9" s="212">
        <f t="shared" si="1"/>
        <v>0.79125314387472223</v>
      </c>
      <c r="Q9" s="213">
        <v>0.77648115301808285</v>
      </c>
      <c r="R9" s="214">
        <f t="shared" si="2"/>
        <v>0.76711833184386169</v>
      </c>
      <c r="T9" s="216">
        <v>4123.4309999999996</v>
      </c>
      <c r="U9" s="216">
        <v>4045.9670000000001</v>
      </c>
      <c r="V9" s="235">
        <v>3914.4369999999999</v>
      </c>
      <c r="W9" s="216">
        <v>3916.3119999999999</v>
      </c>
      <c r="X9" s="218">
        <v>783.98299999999995</v>
      </c>
      <c r="Y9" s="219">
        <v>862.00699999999995</v>
      </c>
      <c r="Z9" s="235">
        <v>696.06100000000004</v>
      </c>
      <c r="AA9" s="221">
        <v>784.55799999999999</v>
      </c>
    </row>
    <row r="10" spans="2:27" ht="15" x14ac:dyDescent="0.2">
      <c r="B10" s="206" t="s">
        <v>98</v>
      </c>
      <c r="C10" s="207">
        <v>199.059</v>
      </c>
      <c r="D10" s="208">
        <v>185.97900000000001</v>
      </c>
      <c r="E10" s="209">
        <v>211.124</v>
      </c>
      <c r="F10" s="210">
        <v>186.86799999999999</v>
      </c>
      <c r="G10" s="207">
        <v>35.774999999999999</v>
      </c>
      <c r="H10" s="208">
        <v>33.851999999999997</v>
      </c>
      <c r="I10" s="209">
        <v>36.548999999999999</v>
      </c>
      <c r="J10" s="210">
        <v>28.864000000000001</v>
      </c>
      <c r="K10" s="211">
        <f t="shared" si="0"/>
        <v>0.70708267238004985</v>
      </c>
      <c r="L10" s="212">
        <f t="shared" si="0"/>
        <v>0.72300976426362917</v>
      </c>
      <c r="M10" s="213">
        <v>0.68683630861880995</v>
      </c>
      <c r="N10" s="214">
        <f t="shared" si="1"/>
        <v>0.71679500722152423</v>
      </c>
      <c r="O10" s="211">
        <f t="shared" si="1"/>
        <v>0.77618383268372948</v>
      </c>
      <c r="P10" s="212">
        <f t="shared" si="1"/>
        <v>0.78379828326180268</v>
      </c>
      <c r="Q10" s="213">
        <v>0.73938248716486021</v>
      </c>
      <c r="R10" s="214">
        <f t="shared" si="2"/>
        <v>0.81065585599769086</v>
      </c>
      <c r="T10" s="216">
        <v>480.51499999999999</v>
      </c>
      <c r="U10" s="216">
        <v>485.44900000000001</v>
      </c>
      <c r="V10" s="235">
        <v>463.041</v>
      </c>
      <c r="W10" s="216">
        <v>472.96499999999997</v>
      </c>
      <c r="X10" s="218">
        <v>124.066</v>
      </c>
      <c r="Y10" s="219">
        <v>122.724</v>
      </c>
      <c r="Z10" s="235">
        <v>103.691</v>
      </c>
      <c r="AA10" s="221">
        <v>123.578</v>
      </c>
    </row>
    <row r="11" spans="2:27" ht="15" x14ac:dyDescent="0.2">
      <c r="B11" s="206" t="s">
        <v>99</v>
      </c>
      <c r="C11" s="207">
        <v>1670.2460000000001</v>
      </c>
      <c r="D11" s="208">
        <v>1734.0219999999999</v>
      </c>
      <c r="E11" s="209">
        <v>1895.569</v>
      </c>
      <c r="F11" s="210">
        <v>1593.8440000000001</v>
      </c>
      <c r="G11" s="207">
        <v>412.92500000000001</v>
      </c>
      <c r="H11" s="208">
        <v>348.28100000000001</v>
      </c>
      <c r="I11" s="209">
        <v>396.041</v>
      </c>
      <c r="J11" s="210">
        <v>339.02499999999998</v>
      </c>
      <c r="K11" s="211">
        <f t="shared" si="0"/>
        <v>0.73760833647921309</v>
      </c>
      <c r="L11" s="212">
        <f t="shared" si="0"/>
        <v>0.73458394648153702</v>
      </c>
      <c r="M11" s="213">
        <v>0.70899598749933412</v>
      </c>
      <c r="N11" s="214">
        <f t="shared" si="1"/>
        <v>0.76110895861639472</v>
      </c>
      <c r="O11" s="211">
        <f t="shared" si="1"/>
        <v>0.74382477658145585</v>
      </c>
      <c r="P11" s="212">
        <f t="shared" si="1"/>
        <v>0.76746184410213547</v>
      </c>
      <c r="Q11" s="213">
        <v>0.7408427497140404</v>
      </c>
      <c r="R11" s="214">
        <f t="shared" si="2"/>
        <v>0.77153202426568812</v>
      </c>
      <c r="T11" s="216">
        <v>4695.223</v>
      </c>
      <c r="U11" s="216">
        <v>4799.2</v>
      </c>
      <c r="V11" s="235">
        <v>4618.3239999999996</v>
      </c>
      <c r="W11" s="216">
        <v>5078.0010000000002</v>
      </c>
      <c r="X11" s="218">
        <v>1198.96</v>
      </c>
      <c r="Y11" s="219">
        <v>1149.4559999999999</v>
      </c>
      <c r="Z11" s="235">
        <v>1132.1469999999999</v>
      </c>
      <c r="AA11" s="221">
        <v>1144.8810000000001</v>
      </c>
    </row>
    <row r="12" spans="2:27" ht="15" x14ac:dyDescent="0.2">
      <c r="B12" s="206" t="s">
        <v>100</v>
      </c>
      <c r="C12" s="207">
        <v>717.27800000000002</v>
      </c>
      <c r="D12" s="208">
        <v>656.548</v>
      </c>
      <c r="E12" s="209">
        <v>847.88800000000003</v>
      </c>
      <c r="F12" s="210">
        <v>694.23599999999999</v>
      </c>
      <c r="G12" s="207">
        <v>162.94999999999999</v>
      </c>
      <c r="H12" s="208">
        <v>169.83099999999999</v>
      </c>
      <c r="I12" s="209">
        <v>258.95800000000003</v>
      </c>
      <c r="J12" s="210">
        <v>156.673</v>
      </c>
      <c r="K12" s="211">
        <f t="shared" si="0"/>
        <v>0.75541568163304007</v>
      </c>
      <c r="L12" s="212">
        <f t="shared" si="0"/>
        <v>0.78001775812098972</v>
      </c>
      <c r="M12" s="213">
        <v>0.71643556568376987</v>
      </c>
      <c r="N12" s="214">
        <f t="shared" si="1"/>
        <v>0.77990038647006055</v>
      </c>
      <c r="O12" s="211">
        <f t="shared" si="1"/>
        <v>0.81759934091740982</v>
      </c>
      <c r="P12" s="212">
        <f t="shared" si="1"/>
        <v>0.81829863128309321</v>
      </c>
      <c r="Q12" s="213">
        <v>0.73323320229765698</v>
      </c>
      <c r="R12" s="214">
        <f t="shared" si="2"/>
        <v>0.78031742381646119</v>
      </c>
      <c r="T12" s="216">
        <v>2215.3629999999998</v>
      </c>
      <c r="U12" s="216">
        <v>2328.002</v>
      </c>
      <c r="V12" s="235">
        <v>2142.2190000000001</v>
      </c>
      <c r="W12" s="216">
        <v>2459.9540000000002</v>
      </c>
      <c r="X12" s="218">
        <v>730.41300000000001</v>
      </c>
      <c r="Y12" s="219">
        <v>764.84</v>
      </c>
      <c r="Z12" s="235">
        <v>711.77</v>
      </c>
      <c r="AA12" s="221">
        <v>556.50599999999997</v>
      </c>
    </row>
    <row r="13" spans="2:27" ht="15" x14ac:dyDescent="0.2">
      <c r="B13" s="206" t="s">
        <v>101</v>
      </c>
      <c r="C13" s="207">
        <v>729.33600000000001</v>
      </c>
      <c r="D13" s="208">
        <v>832.49099999999999</v>
      </c>
      <c r="E13" s="209">
        <v>1036.6690000000001</v>
      </c>
      <c r="F13" s="210">
        <v>814.07399999999996</v>
      </c>
      <c r="G13" s="207">
        <v>228.399</v>
      </c>
      <c r="H13" s="208">
        <v>246.57900000000001</v>
      </c>
      <c r="I13" s="209">
        <v>317.70600000000002</v>
      </c>
      <c r="J13" s="210">
        <v>275.33100000000002</v>
      </c>
      <c r="K13" s="211">
        <f t="shared" si="0"/>
        <v>0.79076586585176589</v>
      </c>
      <c r="L13" s="212">
        <f t="shared" si="0"/>
        <v>0.7602373977829856</v>
      </c>
      <c r="M13" s="213">
        <v>0.70905819543330917</v>
      </c>
      <c r="N13" s="214">
        <f t="shared" si="1"/>
        <v>0.77598114229875836</v>
      </c>
      <c r="O13" s="211">
        <f t="shared" si="1"/>
        <v>0.77090822647686608</v>
      </c>
      <c r="P13" s="212">
        <f t="shared" si="1"/>
        <v>0.76599058188464808</v>
      </c>
      <c r="Q13" s="213">
        <v>0.67457491703199901</v>
      </c>
      <c r="R13" s="214">
        <f t="shared" si="2"/>
        <v>0.72931450447421353</v>
      </c>
      <c r="T13" s="216">
        <v>2756.4050000000002</v>
      </c>
      <c r="U13" s="216">
        <v>2639.6559999999999</v>
      </c>
      <c r="V13" s="235">
        <v>2526.48</v>
      </c>
      <c r="W13" s="216">
        <v>2819.8789999999999</v>
      </c>
      <c r="X13" s="218">
        <v>768.577</v>
      </c>
      <c r="Y13" s="219">
        <v>807.13499999999999</v>
      </c>
      <c r="Z13" s="235">
        <v>658.57399999999996</v>
      </c>
      <c r="AA13" s="221">
        <v>741.83100000000002</v>
      </c>
    </row>
    <row r="14" spans="2:27" ht="15" x14ac:dyDescent="0.2">
      <c r="B14" s="206" t="s">
        <v>102</v>
      </c>
      <c r="C14" s="207">
        <v>386.88799999999998</v>
      </c>
      <c r="D14" s="208">
        <v>416.89499999999998</v>
      </c>
      <c r="E14" s="209">
        <v>466.517</v>
      </c>
      <c r="F14" s="210">
        <v>390.18</v>
      </c>
      <c r="G14" s="207">
        <v>76.102000000000004</v>
      </c>
      <c r="H14" s="208">
        <v>86.475999999999999</v>
      </c>
      <c r="I14" s="209">
        <v>91.185000000000002</v>
      </c>
      <c r="J14" s="210">
        <v>103.748</v>
      </c>
      <c r="K14" s="211">
        <f t="shared" si="0"/>
        <v>0.75679719186021666</v>
      </c>
      <c r="L14" s="212">
        <f t="shared" si="0"/>
        <v>0.73810249242221981</v>
      </c>
      <c r="M14" s="213">
        <v>0.70117169734696261</v>
      </c>
      <c r="N14" s="214">
        <f t="shared" si="1"/>
        <v>0.74280804468065886</v>
      </c>
      <c r="O14" s="211">
        <f t="shared" si="1"/>
        <v>0.77276066145512956</v>
      </c>
      <c r="P14" s="212">
        <f t="shared" si="1"/>
        <v>0.766887802826697</v>
      </c>
      <c r="Q14" s="213">
        <v>0.76565391257864224</v>
      </c>
      <c r="R14" s="214">
        <f t="shared" si="2"/>
        <v>0.74447123614268507</v>
      </c>
      <c r="T14" s="216">
        <v>1203.9159999999999</v>
      </c>
      <c r="U14" s="216">
        <v>1174.93</v>
      </c>
      <c r="V14" s="235">
        <v>1094.6369999999999</v>
      </c>
      <c r="W14" s="216">
        <v>1126.8969999999999</v>
      </c>
      <c r="X14" s="218">
        <v>258.79599999999999</v>
      </c>
      <c r="Y14" s="219">
        <v>284.48700000000002</v>
      </c>
      <c r="Z14" s="235">
        <v>297.91899999999998</v>
      </c>
      <c r="AA14" s="221">
        <v>302.26499999999999</v>
      </c>
    </row>
    <row r="15" spans="2:27" ht="15" x14ac:dyDescent="0.2">
      <c r="B15" s="206" t="s">
        <v>103</v>
      </c>
      <c r="C15" s="207">
        <v>966.04899999999998</v>
      </c>
      <c r="D15" s="208">
        <v>873.64499999999998</v>
      </c>
      <c r="E15" s="209">
        <v>1156.915</v>
      </c>
      <c r="F15" s="210">
        <v>1127.1469999999999</v>
      </c>
      <c r="G15" s="207">
        <v>326.36399999999998</v>
      </c>
      <c r="H15" s="208">
        <v>376.97800000000001</v>
      </c>
      <c r="I15" s="209">
        <v>310.83499999999998</v>
      </c>
      <c r="J15" s="210">
        <v>339.72300000000001</v>
      </c>
      <c r="K15" s="211">
        <f t="shared" si="0"/>
        <v>0.74803024944261698</v>
      </c>
      <c r="L15" s="212">
        <f t="shared" si="0"/>
        <v>0.76621223656411774</v>
      </c>
      <c r="M15" s="213">
        <v>0.71551629594183808</v>
      </c>
      <c r="N15" s="214">
        <f t="shared" si="1"/>
        <v>0.72040076451859769</v>
      </c>
      <c r="O15" s="211">
        <f t="shared" si="1"/>
        <v>0.80676103105309094</v>
      </c>
      <c r="P15" s="212">
        <f t="shared" si="1"/>
        <v>0.78240833199615345</v>
      </c>
      <c r="Q15" s="213">
        <v>0.7883850930408457</v>
      </c>
      <c r="R15" s="214">
        <f t="shared" si="2"/>
        <v>0.77306139953586617</v>
      </c>
      <c r="T15" s="216">
        <v>2867.9389999999999</v>
      </c>
      <c r="U15" s="216">
        <v>2863.27</v>
      </c>
      <c r="V15" s="235">
        <v>2909.8029999999999</v>
      </c>
      <c r="W15" s="216">
        <v>2904.1480000000001</v>
      </c>
      <c r="X15" s="218">
        <v>1362.55</v>
      </c>
      <c r="Y15" s="219">
        <v>1355.5239999999999</v>
      </c>
      <c r="Z15" s="235">
        <v>1158.0360000000001</v>
      </c>
      <c r="AA15" s="221">
        <v>1157.259</v>
      </c>
    </row>
    <row r="16" spans="2:27" ht="15" x14ac:dyDescent="0.2">
      <c r="B16" s="206" t="s">
        <v>104</v>
      </c>
      <c r="C16" s="207">
        <v>344.22500000000002</v>
      </c>
      <c r="D16" s="208">
        <v>335.077</v>
      </c>
      <c r="E16" s="209">
        <v>370.02100000000002</v>
      </c>
      <c r="F16" s="210">
        <v>350.40199999999999</v>
      </c>
      <c r="G16" s="207">
        <v>41.606999999999999</v>
      </c>
      <c r="H16" s="208">
        <v>52.286999999999999</v>
      </c>
      <c r="I16" s="209">
        <v>53.680999999999997</v>
      </c>
      <c r="J16" s="210">
        <v>38.689</v>
      </c>
      <c r="K16" s="211">
        <f t="shared" si="0"/>
        <v>0.68919886487272242</v>
      </c>
      <c r="L16" s="212">
        <f t="shared" si="0"/>
        <v>0.69114452128723514</v>
      </c>
      <c r="M16" s="213">
        <v>0.66308985520970098</v>
      </c>
      <c r="N16" s="214">
        <f t="shared" si="1"/>
        <v>0.68983617353496229</v>
      </c>
      <c r="O16" s="211">
        <f t="shared" si="1"/>
        <v>0.72538808807223187</v>
      </c>
      <c r="P16" s="212">
        <f t="shared" si="1"/>
        <v>0.69178942156359979</v>
      </c>
      <c r="Q16" s="213">
        <v>0.684830088537141</v>
      </c>
      <c r="R16" s="214">
        <f t="shared" si="2"/>
        <v>0.73278862889189711</v>
      </c>
      <c r="T16" s="216">
        <v>763.31600000000003</v>
      </c>
      <c r="U16" s="216">
        <v>749.822</v>
      </c>
      <c r="V16" s="235">
        <v>728.25699999999995</v>
      </c>
      <c r="W16" s="216">
        <v>779.33</v>
      </c>
      <c r="X16" s="218">
        <v>109.905</v>
      </c>
      <c r="Y16" s="219">
        <v>117.36</v>
      </c>
      <c r="Z16" s="235">
        <v>116.643</v>
      </c>
      <c r="AA16" s="221">
        <v>106.099</v>
      </c>
    </row>
    <row r="17" spans="2:27" ht="15" x14ac:dyDescent="0.2">
      <c r="B17" s="206" t="s">
        <v>76</v>
      </c>
      <c r="C17" s="207">
        <v>2313.4250000000002</v>
      </c>
      <c r="D17" s="208">
        <v>2488.904</v>
      </c>
      <c r="E17" s="209">
        <v>2837.6019999999999</v>
      </c>
      <c r="F17" s="210">
        <v>2614.277</v>
      </c>
      <c r="G17" s="207">
        <v>960.70399999999995</v>
      </c>
      <c r="H17" s="208">
        <v>952.71299999999997</v>
      </c>
      <c r="I17" s="209">
        <v>1202.7619999999999</v>
      </c>
      <c r="J17" s="210">
        <v>895.68399999999997</v>
      </c>
      <c r="K17" s="211">
        <f t="shared" si="0"/>
        <v>0.73091452132811441</v>
      </c>
      <c r="L17" s="212">
        <f t="shared" si="0"/>
        <v>0.71879545811726686</v>
      </c>
      <c r="M17" s="213">
        <v>0.68163902382982289</v>
      </c>
      <c r="N17" s="214">
        <f t="shared" si="1"/>
        <v>0.71459132093643862</v>
      </c>
      <c r="O17" s="211">
        <f t="shared" si="1"/>
        <v>0.72941886556930668</v>
      </c>
      <c r="P17" s="212">
        <f t="shared" si="1"/>
        <v>0.71858625714195412</v>
      </c>
      <c r="Q17" s="213">
        <v>0.64360833368890658</v>
      </c>
      <c r="R17" s="214">
        <f t="shared" si="2"/>
        <v>0.7308347427422951</v>
      </c>
      <c r="T17" s="216">
        <v>6283.9359999999997</v>
      </c>
      <c r="U17" s="216">
        <v>6361.9629999999997</v>
      </c>
      <c r="V17" s="235">
        <v>6075.5569999999998</v>
      </c>
      <c r="W17" s="216">
        <v>6545.49</v>
      </c>
      <c r="X17" s="218">
        <v>2589.817</v>
      </c>
      <c r="Y17" s="219">
        <v>2432.7399999999998</v>
      </c>
      <c r="Z17" s="235">
        <v>2172.0700000000002</v>
      </c>
      <c r="AA17" s="221">
        <v>2431.9520000000002</v>
      </c>
    </row>
    <row r="18" spans="2:27" ht="15" x14ac:dyDescent="0.2">
      <c r="B18" s="206" t="s">
        <v>105</v>
      </c>
      <c r="C18" s="207">
        <v>1480.2539999999999</v>
      </c>
      <c r="D18" s="208">
        <v>1632.4770000000001</v>
      </c>
      <c r="E18" s="209">
        <v>1802.2739999999999</v>
      </c>
      <c r="F18" s="210">
        <v>1568.5730000000001</v>
      </c>
      <c r="G18" s="207">
        <v>205.73500000000001</v>
      </c>
      <c r="H18" s="208">
        <v>221.864</v>
      </c>
      <c r="I18" s="209">
        <v>215.15700000000001</v>
      </c>
      <c r="J18" s="210">
        <v>165.54400000000001</v>
      </c>
      <c r="K18" s="211">
        <f t="shared" si="0"/>
        <v>0.73831336547283788</v>
      </c>
      <c r="L18" s="212">
        <f t="shared" si="0"/>
        <v>0.71494160105720184</v>
      </c>
      <c r="M18" s="213">
        <v>0.68748960696781825</v>
      </c>
      <c r="N18" s="214">
        <f t="shared" si="1"/>
        <v>0.73014967781181783</v>
      </c>
      <c r="O18" s="211">
        <f t="shared" si="1"/>
        <v>0.76911155053879765</v>
      </c>
      <c r="P18" s="212">
        <f t="shared" si="1"/>
        <v>0.74180724686254795</v>
      </c>
      <c r="Q18" s="213">
        <v>0.72226625428559632</v>
      </c>
      <c r="R18" s="214">
        <f t="shared" si="2"/>
        <v>0.78141505049224658</v>
      </c>
      <c r="T18" s="216">
        <v>4176.3360000000002</v>
      </c>
      <c r="U18" s="216">
        <v>4094.3389999999999</v>
      </c>
      <c r="V18" s="235">
        <v>3964.8110000000001</v>
      </c>
      <c r="W18" s="216">
        <v>4244.1790000000001</v>
      </c>
      <c r="X18" s="218">
        <v>685.32299999999998</v>
      </c>
      <c r="Y18" s="219">
        <v>637.43200000000002</v>
      </c>
      <c r="Z18" s="235">
        <v>559.53099999999995</v>
      </c>
      <c r="AA18" s="221">
        <v>591.79999999999995</v>
      </c>
    </row>
    <row r="19" spans="2:27" ht="15" x14ac:dyDescent="0.2">
      <c r="B19" s="206" t="s">
        <v>106</v>
      </c>
      <c r="C19" s="207">
        <v>4029.875</v>
      </c>
      <c r="D19" s="208">
        <v>4088.92</v>
      </c>
      <c r="E19" s="209">
        <v>4477.4979999999996</v>
      </c>
      <c r="F19" s="210">
        <v>4018.933</v>
      </c>
      <c r="G19" s="207">
        <v>975.60500000000002</v>
      </c>
      <c r="H19" s="208">
        <v>1096.009</v>
      </c>
      <c r="I19" s="209">
        <v>1240.7370000000001</v>
      </c>
      <c r="J19" s="210">
        <v>1080.367</v>
      </c>
      <c r="K19" s="211">
        <f t="shared" si="0"/>
        <v>0.71797586610338471</v>
      </c>
      <c r="L19" s="212">
        <f t="shared" si="0"/>
        <v>0.71495601843557499</v>
      </c>
      <c r="M19" s="213">
        <v>0.68409253697477146</v>
      </c>
      <c r="N19" s="214">
        <f t="shared" si="1"/>
        <v>0.71712430204589617</v>
      </c>
      <c r="O19" s="211">
        <f t="shared" si="1"/>
        <v>0.76952376047603166</v>
      </c>
      <c r="P19" s="212">
        <f t="shared" si="1"/>
        <v>0.73499122044729048</v>
      </c>
      <c r="Q19" s="213">
        <v>0.70375638216794101</v>
      </c>
      <c r="R19" s="214">
        <f t="shared" si="2"/>
        <v>0.73627586913962384</v>
      </c>
      <c r="T19" s="216">
        <v>10259.239</v>
      </c>
      <c r="U19" s="216">
        <v>10255.954</v>
      </c>
      <c r="V19" s="235">
        <v>9695.9500000000007</v>
      </c>
      <c r="W19" s="216">
        <v>10188.484</v>
      </c>
      <c r="X19" s="218">
        <v>3257.3910000000001</v>
      </c>
      <c r="Y19" s="219">
        <v>3039.7370000000001</v>
      </c>
      <c r="Z19" s="235">
        <v>2947.4949999999999</v>
      </c>
      <c r="AA19" s="221">
        <v>3016.2130000000002</v>
      </c>
    </row>
    <row r="20" spans="2:27" ht="15" x14ac:dyDescent="0.2">
      <c r="B20" s="206" t="s">
        <v>107</v>
      </c>
      <c r="C20" s="207">
        <v>1049.816</v>
      </c>
      <c r="D20" s="208">
        <v>1088.4590000000001</v>
      </c>
      <c r="E20" s="209">
        <v>1105.0609999999999</v>
      </c>
      <c r="F20" s="210">
        <v>1005.373</v>
      </c>
      <c r="G20" s="207">
        <v>144.80699999999999</v>
      </c>
      <c r="H20" s="208">
        <v>102.25700000000001</v>
      </c>
      <c r="I20" s="209">
        <v>224.035</v>
      </c>
      <c r="J20" s="210">
        <v>301.875</v>
      </c>
      <c r="K20" s="211">
        <f t="shared" si="0"/>
        <v>0.76102298269184454</v>
      </c>
      <c r="L20" s="212">
        <f t="shared" si="0"/>
        <v>0.75643556823585356</v>
      </c>
      <c r="M20" s="213">
        <v>0.75226941198281805</v>
      </c>
      <c r="N20" s="214">
        <f t="shared" si="1"/>
        <v>0.76140279180944559</v>
      </c>
      <c r="O20" s="211">
        <f t="shared" si="1"/>
        <v>0.84718906905918179</v>
      </c>
      <c r="P20" s="212">
        <f t="shared" si="1"/>
        <v>0.878965889063408</v>
      </c>
      <c r="Q20" s="213">
        <v>0.74152054475264839</v>
      </c>
      <c r="R20" s="214">
        <f t="shared" si="2"/>
        <v>0.72735549050722947</v>
      </c>
      <c r="T20" s="216">
        <v>3343.1419999999998</v>
      </c>
      <c r="U20" s="216">
        <v>3380.4160000000002</v>
      </c>
      <c r="V20" s="235">
        <v>3355.6759999999999</v>
      </c>
      <c r="W20" s="216">
        <v>3208.31</v>
      </c>
      <c r="X20" s="218">
        <v>802.81500000000005</v>
      </c>
      <c r="Y20" s="219">
        <v>742.60400000000004</v>
      </c>
      <c r="Z20" s="235">
        <v>642.70699999999999</v>
      </c>
      <c r="AA20" s="221">
        <v>805.33600000000001</v>
      </c>
    </row>
    <row r="21" spans="2:27" ht="16" thickBot="1" x14ac:dyDescent="0.25">
      <c r="B21" s="206" t="s">
        <v>108</v>
      </c>
      <c r="C21" s="207">
        <v>979.44899999999996</v>
      </c>
      <c r="D21" s="208">
        <v>1093.2170000000001</v>
      </c>
      <c r="E21" s="209">
        <v>1071.067</v>
      </c>
      <c r="F21" s="210">
        <v>1027.0150000000001</v>
      </c>
      <c r="G21" s="207">
        <v>225.23699999999999</v>
      </c>
      <c r="H21" s="208">
        <v>210.73400000000001</v>
      </c>
      <c r="I21" s="209">
        <v>212.34299999999999</v>
      </c>
      <c r="J21" s="210">
        <v>242.018</v>
      </c>
      <c r="K21" s="211">
        <f t="shared" si="0"/>
        <v>0.76021478235940865</v>
      </c>
      <c r="L21" s="212">
        <f t="shared" si="0"/>
        <v>0.73967701592393698</v>
      </c>
      <c r="M21" s="213">
        <v>0.74338570716654206</v>
      </c>
      <c r="N21" s="214">
        <f t="shared" si="1"/>
        <v>0.74424669299866253</v>
      </c>
      <c r="O21" s="211">
        <f t="shared" si="1"/>
        <v>0.72815914801789128</v>
      </c>
      <c r="P21" s="212">
        <f t="shared" si="1"/>
        <v>0.72100591128439695</v>
      </c>
      <c r="Q21" s="213">
        <v>0.72636951835066321</v>
      </c>
      <c r="R21" s="214">
        <f t="shared" si="2"/>
        <v>0.73933900426289045</v>
      </c>
      <c r="T21" s="216">
        <v>3105.2440000000001</v>
      </c>
      <c r="U21" s="216">
        <v>3106.2469999999998</v>
      </c>
      <c r="V21" s="236">
        <v>3102.7730000000001</v>
      </c>
      <c r="W21" s="216">
        <v>2988.6320000000001</v>
      </c>
      <c r="X21" s="218">
        <v>603.32500000000005</v>
      </c>
      <c r="Y21" s="219">
        <v>544.601</v>
      </c>
      <c r="Z21" s="236">
        <v>563.678</v>
      </c>
      <c r="AA21" s="221">
        <v>686.46</v>
      </c>
    </row>
    <row r="22" spans="2:27" ht="16" thickBot="1" x14ac:dyDescent="0.25">
      <c r="B22" s="223" t="s">
        <v>85</v>
      </c>
      <c r="C22" s="224">
        <v>44043.938000000002</v>
      </c>
      <c r="D22" s="224">
        <v>44933.731</v>
      </c>
      <c r="E22" s="267">
        <v>49774.574000000001</v>
      </c>
      <c r="F22" s="224">
        <v>45061.616000000002</v>
      </c>
      <c r="G22" s="226">
        <v>8616.0210000000006</v>
      </c>
      <c r="H22" s="224">
        <v>8898.143</v>
      </c>
      <c r="I22" s="267">
        <v>10386.971</v>
      </c>
      <c r="J22" s="227">
        <v>9420.5470000000005</v>
      </c>
      <c r="K22" s="237">
        <f t="shared" si="0"/>
        <v>0.74097336727980423</v>
      </c>
      <c r="L22" s="237">
        <f t="shared" si="0"/>
        <v>0.73648029648847713</v>
      </c>
      <c r="M22" s="269">
        <v>0.70780253739932053</v>
      </c>
      <c r="N22" s="237">
        <f t="shared" si="1"/>
        <v>0.73465667657204992</v>
      </c>
      <c r="O22" s="238">
        <f t="shared" si="1"/>
        <v>0.75828655547145918</v>
      </c>
      <c r="P22" s="237">
        <f t="shared" si="1"/>
        <v>0.74699114668064859</v>
      </c>
      <c r="Q22" s="269">
        <v>0.70610063722890526</v>
      </c>
      <c r="R22" s="239">
        <f t="shared" si="2"/>
        <v>0.74117221134540079</v>
      </c>
      <c r="T22" s="224">
        <v>125992.39200000001</v>
      </c>
      <c r="U22" s="224">
        <v>125580.012</v>
      </c>
      <c r="V22" s="229"/>
      <c r="W22" s="224">
        <v>124762.201</v>
      </c>
      <c r="X22" s="226">
        <v>27029.58</v>
      </c>
      <c r="Y22" s="224">
        <v>26271.151999999998</v>
      </c>
      <c r="Z22" s="229"/>
      <c r="AA22" s="227">
        <v>26976.421999999999</v>
      </c>
    </row>
    <row r="23" spans="2:27" ht="47.75" customHeight="1" x14ac:dyDescent="0.2">
      <c r="B23" s="367" t="s">
        <v>4</v>
      </c>
      <c r="C23" s="313"/>
      <c r="D23" s="313"/>
      <c r="E23" s="313"/>
      <c r="F23" s="313"/>
      <c r="G23" s="313"/>
      <c r="H23" s="313"/>
      <c r="I23" s="313"/>
      <c r="J23" s="313"/>
      <c r="K23" s="313"/>
      <c r="L23" s="313"/>
      <c r="M23" s="313"/>
      <c r="N23" s="313"/>
      <c r="O23" s="313"/>
      <c r="P23" s="313"/>
      <c r="Q23" s="313"/>
      <c r="R23" s="313"/>
      <c r="T23" s="219"/>
      <c r="U23" s="219"/>
      <c r="V23" s="231"/>
      <c r="W23" s="219"/>
      <c r="X23" s="219"/>
      <c r="Y23" s="219"/>
      <c r="Z23" s="231"/>
      <c r="AA23" s="219"/>
    </row>
    <row r="24" spans="2:27" ht="15" x14ac:dyDescent="0.2">
      <c r="B24" s="232"/>
      <c r="F24" s="240"/>
      <c r="G24" s="240"/>
      <c r="H24" s="240"/>
      <c r="I24" s="240"/>
    </row>
    <row r="25" spans="2:27" ht="15" customHeight="1" x14ac:dyDescent="0.2">
      <c r="F25" s="240"/>
      <c r="G25" s="241"/>
      <c r="N25" s="241"/>
    </row>
    <row r="26" spans="2:27" ht="15" x14ac:dyDescent="0.2">
      <c r="F26" s="240"/>
      <c r="G26" s="241"/>
      <c r="N26" s="241"/>
    </row>
    <row r="27" spans="2:27" ht="15" x14ac:dyDescent="0.2">
      <c r="B27" s="242"/>
      <c r="F27" s="240"/>
      <c r="G27" s="241"/>
    </row>
    <row r="28" spans="2:27" ht="15" x14ac:dyDescent="0.2">
      <c r="F28" s="240"/>
      <c r="G28" s="241"/>
    </row>
    <row r="29" spans="2:27" ht="15" x14ac:dyDescent="0.2">
      <c r="F29" s="240"/>
      <c r="G29" s="241"/>
      <c r="H29" s="241"/>
      <c r="I29" s="241"/>
    </row>
    <row r="30" spans="2:27" ht="15" x14ac:dyDescent="0.2">
      <c r="F30" s="240"/>
      <c r="G30" s="241"/>
      <c r="H30" s="241"/>
      <c r="I30" s="241"/>
    </row>
    <row r="31" spans="2:27" ht="15" x14ac:dyDescent="0.2">
      <c r="F31" s="240"/>
      <c r="G31" s="241"/>
      <c r="H31" s="241"/>
      <c r="I31" s="241"/>
    </row>
    <row r="32" spans="2:27" ht="15" x14ac:dyDescent="0.2">
      <c r="F32" s="240"/>
    </row>
    <row r="33" spans="6:9" ht="15" x14ac:dyDescent="0.2">
      <c r="F33" s="240"/>
    </row>
    <row r="34" spans="6:9" ht="15" x14ac:dyDescent="0.2">
      <c r="F34" s="240"/>
      <c r="G34" s="240"/>
      <c r="H34" s="240"/>
      <c r="I34" s="240"/>
    </row>
    <row r="35" spans="6:9" ht="15" x14ac:dyDescent="0.2">
      <c r="F35" s="240"/>
      <c r="G35" s="240"/>
      <c r="H35" s="240"/>
      <c r="I35" s="240"/>
    </row>
    <row r="36" spans="6:9" ht="15" x14ac:dyDescent="0.2">
      <c r="F36" s="240"/>
      <c r="G36" s="240"/>
      <c r="H36" s="240"/>
      <c r="I36" s="240"/>
    </row>
    <row r="37" spans="6:9" ht="15" x14ac:dyDescent="0.2">
      <c r="F37" s="240"/>
      <c r="G37" s="240"/>
      <c r="H37" s="240"/>
      <c r="I37" s="240"/>
    </row>
    <row r="38" spans="6:9" ht="15" x14ac:dyDescent="0.2">
      <c r="F38" s="240"/>
      <c r="G38" s="240"/>
      <c r="H38" s="240"/>
      <c r="I38" s="240"/>
    </row>
    <row r="39" spans="6:9" ht="15" x14ac:dyDescent="0.2">
      <c r="F39" s="240"/>
      <c r="G39" s="240"/>
      <c r="H39" s="240"/>
      <c r="I39" s="240"/>
    </row>
    <row r="40" spans="6:9" ht="15" x14ac:dyDescent="0.2">
      <c r="F40" s="240"/>
      <c r="G40" s="240"/>
      <c r="H40" s="240"/>
      <c r="I40" s="240"/>
    </row>
    <row r="41" spans="6:9" ht="15" x14ac:dyDescent="0.2">
      <c r="F41" s="240"/>
      <c r="G41" s="240"/>
      <c r="H41" s="240"/>
      <c r="I41" s="240"/>
    </row>
    <row r="42" spans="6:9" ht="15" x14ac:dyDescent="0.2">
      <c r="F42" s="240"/>
      <c r="G42" s="240"/>
      <c r="H42" s="240"/>
      <c r="I42" s="240"/>
    </row>
    <row r="43" spans="6:9" ht="15" x14ac:dyDescent="0.2">
      <c r="F43" s="240"/>
      <c r="G43" s="240"/>
      <c r="H43" s="240"/>
      <c r="I43" s="240"/>
    </row>
    <row r="44" spans="6:9" ht="15" x14ac:dyDescent="0.2">
      <c r="F44" s="240"/>
      <c r="G44" s="240"/>
      <c r="H44" s="240"/>
      <c r="I44" s="240"/>
    </row>
    <row r="45" spans="6:9" ht="15" x14ac:dyDescent="0.2">
      <c r="F45" s="240"/>
      <c r="G45" s="240"/>
      <c r="H45" s="240"/>
      <c r="I45" s="240"/>
    </row>
    <row r="46" spans="6:9" ht="15" x14ac:dyDescent="0.2">
      <c r="F46" s="240"/>
      <c r="G46" s="240"/>
      <c r="H46" s="240"/>
      <c r="I46" s="240"/>
    </row>
    <row r="47" spans="6:9" ht="15" x14ac:dyDescent="0.2">
      <c r="F47" s="240"/>
      <c r="G47" s="240"/>
      <c r="H47" s="240"/>
      <c r="I47" s="240"/>
    </row>
    <row r="48" spans="6:9" ht="15" x14ac:dyDescent="0.2">
      <c r="F48" s="240"/>
      <c r="G48" s="240"/>
      <c r="H48" s="240"/>
      <c r="I48" s="240"/>
    </row>
    <row r="49" spans="6:9" ht="15" x14ac:dyDescent="0.2">
      <c r="F49" s="240"/>
      <c r="G49" s="240"/>
      <c r="H49" s="240"/>
      <c r="I49" s="240"/>
    </row>
    <row r="50" spans="6:9" ht="15" x14ac:dyDescent="0.2">
      <c r="F50" s="240"/>
      <c r="G50" s="240"/>
      <c r="H50" s="240"/>
      <c r="I50" s="240"/>
    </row>
    <row r="51" spans="6:9" ht="15" x14ac:dyDescent="0.2">
      <c r="F51" s="240"/>
      <c r="G51" s="240"/>
      <c r="H51" s="240"/>
      <c r="I51" s="240"/>
    </row>
    <row r="52" spans="6:9" ht="15" x14ac:dyDescent="0.2">
      <c r="F52" s="240"/>
      <c r="G52" s="240"/>
      <c r="H52" s="240"/>
      <c r="I52" s="240"/>
    </row>
    <row r="53" spans="6:9" ht="15" x14ac:dyDescent="0.2">
      <c r="F53" s="240"/>
      <c r="G53" s="240"/>
      <c r="H53" s="240"/>
      <c r="I53" s="240"/>
    </row>
    <row r="54" spans="6:9" ht="15" x14ac:dyDescent="0.2">
      <c r="F54" s="240"/>
      <c r="G54" s="240"/>
      <c r="H54" s="240"/>
      <c r="I54" s="240"/>
    </row>
    <row r="55" spans="6:9" ht="15" x14ac:dyDescent="0.2">
      <c r="F55" s="240"/>
      <c r="G55" s="240"/>
      <c r="H55" s="240"/>
      <c r="I55" s="240"/>
    </row>
    <row r="56" spans="6:9" ht="15" x14ac:dyDescent="0.2">
      <c r="F56" s="240"/>
      <c r="G56" s="240"/>
      <c r="H56" s="240"/>
      <c r="I56" s="240"/>
    </row>
    <row r="57" spans="6:9" ht="15" x14ac:dyDescent="0.2">
      <c r="F57" s="240"/>
      <c r="G57" s="240"/>
      <c r="H57" s="240"/>
      <c r="I57" s="240"/>
    </row>
    <row r="58" spans="6:9" ht="15" x14ac:dyDescent="0.2">
      <c r="F58" s="240"/>
      <c r="G58" s="240"/>
      <c r="H58" s="240"/>
      <c r="I58" s="240"/>
    </row>
    <row r="59" spans="6:9" ht="15" x14ac:dyDescent="0.2">
      <c r="F59" s="240"/>
      <c r="G59" s="240"/>
      <c r="H59" s="240"/>
      <c r="I59" s="240"/>
    </row>
    <row r="60" spans="6:9" ht="15" x14ac:dyDescent="0.2">
      <c r="F60" s="240"/>
      <c r="G60" s="240"/>
      <c r="H60" s="240"/>
      <c r="I60" s="240"/>
    </row>
    <row r="61" spans="6:9" ht="15" x14ac:dyDescent="0.2">
      <c r="F61" s="240"/>
      <c r="G61" s="240"/>
      <c r="H61" s="240"/>
      <c r="I61" s="240"/>
    </row>
    <row r="62" spans="6:9" ht="15" x14ac:dyDescent="0.2">
      <c r="F62" s="240"/>
      <c r="G62" s="240"/>
      <c r="H62" s="240"/>
      <c r="I62" s="240"/>
    </row>
    <row r="63" spans="6:9" ht="15" x14ac:dyDescent="0.2">
      <c r="F63" s="240"/>
      <c r="G63" s="240"/>
      <c r="H63" s="240"/>
      <c r="I63" s="240"/>
    </row>
    <row r="64" spans="6:9" ht="15" x14ac:dyDescent="0.2">
      <c r="F64" s="240"/>
      <c r="G64" s="240"/>
      <c r="H64" s="240"/>
      <c r="I64" s="240"/>
    </row>
    <row r="65" spans="6:20" ht="15" x14ac:dyDescent="0.2">
      <c r="F65" s="240"/>
      <c r="G65" s="240"/>
      <c r="H65" s="240"/>
      <c r="I65" s="240"/>
    </row>
    <row r="66" spans="6:20" ht="15" x14ac:dyDescent="0.2">
      <c r="F66" s="240"/>
      <c r="G66" s="240"/>
      <c r="H66" s="240"/>
      <c r="I66" s="240"/>
    </row>
    <row r="67" spans="6:20" ht="15" x14ac:dyDescent="0.2">
      <c r="F67" s="240"/>
      <c r="G67" s="240"/>
      <c r="H67" s="240"/>
      <c r="I67" s="240"/>
    </row>
    <row r="68" spans="6:20" ht="15" x14ac:dyDescent="0.2">
      <c r="F68" s="240"/>
      <c r="G68" s="240"/>
      <c r="H68" s="240"/>
      <c r="I68" s="240"/>
    </row>
    <row r="69" spans="6:20" ht="15" x14ac:dyDescent="0.2">
      <c r="F69" s="240"/>
      <c r="G69" s="240"/>
      <c r="H69" s="240"/>
      <c r="I69" s="240"/>
    </row>
    <row r="70" spans="6:20" ht="15" x14ac:dyDescent="0.2">
      <c r="F70" s="240"/>
      <c r="G70" s="240"/>
      <c r="H70" s="240"/>
      <c r="I70" s="240"/>
    </row>
    <row r="71" spans="6:20" ht="15" x14ac:dyDescent="0.2">
      <c r="F71" s="240"/>
      <c r="G71" s="240"/>
      <c r="H71" s="240"/>
      <c r="I71" s="240"/>
    </row>
    <row r="78" spans="6:20" x14ac:dyDescent="0.15">
      <c r="T78" s="241"/>
    </row>
    <row r="79" spans="6:20" x14ac:dyDescent="0.15">
      <c r="T79" s="241"/>
    </row>
  </sheetData>
  <mergeCells count="11">
    <mergeCell ref="T4:W4"/>
    <mergeCell ref="X4:AA4"/>
    <mergeCell ref="B23:R23"/>
    <mergeCell ref="B1:R2"/>
    <mergeCell ref="C3:J3"/>
    <mergeCell ref="K3:R3"/>
    <mergeCell ref="T3:AA3"/>
    <mergeCell ref="C4:F4"/>
    <mergeCell ref="G4:J4"/>
    <mergeCell ref="K4:N4"/>
    <mergeCell ref="O4:R4"/>
  </mergeCells>
  <phoneticPr fontId="51" type="noConversion"/>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8"/>
  <sheetViews>
    <sheetView workbookViewId="0">
      <selection activeCell="K6" sqref="K6:L22"/>
    </sheetView>
  </sheetViews>
  <sheetFormatPr baseColWidth="10" defaultColWidth="9" defaultRowHeight="13" x14ac:dyDescent="0.15"/>
  <cols>
    <col min="1" max="4" width="9" style="204"/>
    <col min="5" max="5" width="8.6640625" style="204" customWidth="1"/>
    <col min="6" max="8" width="9" style="204"/>
    <col min="9" max="9" width="7.33203125" style="204" customWidth="1"/>
    <col min="10" max="12" width="9" style="204"/>
    <col min="13" max="13" width="7.33203125" style="204" customWidth="1"/>
    <col min="14" max="14" width="9" style="204"/>
    <col min="15" max="15" width="8.5" style="204" customWidth="1"/>
    <col min="16" max="16" width="9" style="204"/>
    <col min="17" max="17" width="7.5" style="204" customWidth="1"/>
    <col min="18" max="18" width="9" style="204"/>
    <col min="19" max="19" width="10" style="204" customWidth="1"/>
    <col min="20" max="28" width="9" style="204" hidden="1" customWidth="1"/>
    <col min="29" max="16384" width="9" style="204"/>
  </cols>
  <sheetData>
    <row r="1" spans="1:28" ht="12.5" customHeight="1" x14ac:dyDescent="0.15">
      <c r="B1" s="352" t="s">
        <v>3</v>
      </c>
      <c r="C1" s="352"/>
      <c r="D1" s="352"/>
      <c r="E1" s="352"/>
      <c r="F1" s="352"/>
      <c r="G1" s="352"/>
      <c r="H1" s="352"/>
      <c r="I1" s="352"/>
      <c r="J1" s="352"/>
      <c r="K1" s="352"/>
      <c r="L1" s="352"/>
      <c r="M1" s="352"/>
      <c r="N1" s="352"/>
      <c r="O1" s="352"/>
      <c r="P1" s="352"/>
      <c r="Q1" s="352"/>
      <c r="R1" s="352"/>
    </row>
    <row r="2" spans="1:28" ht="13" customHeight="1" thickBot="1" x14ac:dyDescent="0.2">
      <c r="B2" s="352"/>
      <c r="C2" s="353"/>
      <c r="D2" s="353"/>
      <c r="E2" s="353"/>
      <c r="F2" s="353"/>
      <c r="G2" s="353"/>
      <c r="H2" s="353"/>
      <c r="I2" s="353"/>
      <c r="J2" s="353"/>
      <c r="K2" s="353"/>
      <c r="L2" s="353"/>
      <c r="M2" s="353"/>
      <c r="N2" s="353"/>
      <c r="O2" s="353"/>
      <c r="P2" s="353"/>
      <c r="Q2" s="353"/>
      <c r="R2" s="353"/>
    </row>
    <row r="3" spans="1:28" ht="18" customHeight="1" thickBot="1" x14ac:dyDescent="0.25">
      <c r="B3" s="265"/>
      <c r="C3" s="354" t="s">
        <v>110</v>
      </c>
      <c r="D3" s="355"/>
      <c r="E3" s="355"/>
      <c r="F3" s="355"/>
      <c r="G3" s="356"/>
      <c r="H3" s="356"/>
      <c r="I3" s="356"/>
      <c r="J3" s="357"/>
      <c r="K3" s="358" t="s">
        <v>111</v>
      </c>
      <c r="L3" s="359"/>
      <c r="M3" s="359"/>
      <c r="N3" s="359"/>
      <c r="O3" s="359"/>
      <c r="P3" s="359"/>
      <c r="Q3" s="359"/>
      <c r="R3" s="360"/>
      <c r="U3" s="361" t="s">
        <v>112</v>
      </c>
      <c r="V3" s="362"/>
      <c r="W3" s="362"/>
      <c r="X3" s="362"/>
      <c r="Y3" s="363"/>
      <c r="Z3" s="363"/>
      <c r="AA3" s="363"/>
      <c r="AB3" s="363"/>
    </row>
    <row r="4" spans="1:28" ht="17.75" customHeight="1" thickBot="1" x14ac:dyDescent="0.25">
      <c r="B4" s="266"/>
      <c r="C4" s="364" t="s">
        <v>72</v>
      </c>
      <c r="D4" s="365"/>
      <c r="E4" s="365"/>
      <c r="F4" s="366"/>
      <c r="G4" s="364" t="s">
        <v>77</v>
      </c>
      <c r="H4" s="365"/>
      <c r="I4" s="365"/>
      <c r="J4" s="366"/>
      <c r="K4" s="365" t="s">
        <v>72</v>
      </c>
      <c r="L4" s="365"/>
      <c r="M4" s="365"/>
      <c r="N4" s="366"/>
      <c r="O4" s="364" t="s">
        <v>77</v>
      </c>
      <c r="P4" s="365"/>
      <c r="Q4" s="365"/>
      <c r="R4" s="366"/>
      <c r="U4" s="347" t="s">
        <v>72</v>
      </c>
      <c r="V4" s="348"/>
      <c r="W4" s="348"/>
      <c r="X4" s="349"/>
      <c r="Y4" s="347" t="s">
        <v>109</v>
      </c>
      <c r="Z4" s="348"/>
      <c r="AA4" s="348"/>
      <c r="AB4" s="349"/>
    </row>
    <row r="5" spans="1:28" ht="20.25" customHeight="1" thickBot="1" x14ac:dyDescent="0.25">
      <c r="B5" s="261" t="s">
        <v>75</v>
      </c>
      <c r="C5" s="262">
        <v>43862</v>
      </c>
      <c r="D5" s="262">
        <v>43891</v>
      </c>
      <c r="E5" s="262">
        <v>43922</v>
      </c>
      <c r="F5" s="262">
        <v>43556</v>
      </c>
      <c r="G5" s="263">
        <v>43862</v>
      </c>
      <c r="H5" s="262">
        <v>43891</v>
      </c>
      <c r="I5" s="262">
        <v>43922</v>
      </c>
      <c r="J5" s="264">
        <v>43556</v>
      </c>
      <c r="K5" s="262">
        <v>43862</v>
      </c>
      <c r="L5" s="262">
        <v>43891</v>
      </c>
      <c r="M5" s="262">
        <v>43922</v>
      </c>
      <c r="N5" s="262">
        <v>43556</v>
      </c>
      <c r="O5" s="263">
        <v>43862</v>
      </c>
      <c r="P5" s="262">
        <v>43891</v>
      </c>
      <c r="Q5" s="262">
        <v>43922</v>
      </c>
      <c r="R5" s="264">
        <v>43556</v>
      </c>
      <c r="U5" s="61">
        <v>43862</v>
      </c>
      <c r="V5" s="61">
        <v>43891</v>
      </c>
      <c r="W5" s="61">
        <v>43922</v>
      </c>
      <c r="X5" s="61">
        <v>43556</v>
      </c>
      <c r="Y5" s="60">
        <v>43862</v>
      </c>
      <c r="Z5" s="61">
        <v>43891</v>
      </c>
      <c r="AA5" s="61">
        <v>43922</v>
      </c>
      <c r="AB5" s="62">
        <v>43556</v>
      </c>
    </row>
    <row r="6" spans="1:28" ht="15" x14ac:dyDescent="0.2">
      <c r="A6" s="206"/>
      <c r="B6" s="206" t="s">
        <v>95</v>
      </c>
      <c r="C6" s="207">
        <v>94.361999999999995</v>
      </c>
      <c r="D6" s="208">
        <v>118.383</v>
      </c>
      <c r="E6" s="209">
        <v>307.084</v>
      </c>
      <c r="F6" s="210">
        <v>93.281000000000006</v>
      </c>
      <c r="G6" s="207">
        <v>26.199000000000002</v>
      </c>
      <c r="H6" s="208">
        <v>28.117999999999999</v>
      </c>
      <c r="I6" s="209">
        <v>72.751999999999995</v>
      </c>
      <c r="J6" s="210">
        <v>18.146000000000001</v>
      </c>
      <c r="K6" s="273">
        <f t="shared" ref="K6:L21" si="0">C6/(C6+U6)</f>
        <v>4.8974571235055823E-2</v>
      </c>
      <c r="L6" s="274">
        <f t="shared" si="0"/>
        <v>5.9735119454596551E-2</v>
      </c>
      <c r="M6" s="271">
        <v>0.17061378604549865</v>
      </c>
      <c r="N6" s="277">
        <f t="shared" ref="N6:P21" si="1">F6/(F6+X6)</f>
        <v>5.349625966053638E-2</v>
      </c>
      <c r="O6" s="273">
        <f t="shared" si="1"/>
        <v>5.4708561381381256E-2</v>
      </c>
      <c r="P6" s="274">
        <f t="shared" si="1"/>
        <v>6.4746246661140275E-2</v>
      </c>
      <c r="Q6" s="271">
        <v>0.13494408553086751</v>
      </c>
      <c r="R6" s="277">
        <f t="shared" ref="R6:R22" si="2">J6/(J6+AB6)</f>
        <v>3.3914270495556537E-2</v>
      </c>
      <c r="T6" s="206" t="s">
        <v>95</v>
      </c>
      <c r="U6" s="216">
        <v>1832.393</v>
      </c>
      <c r="V6" s="216">
        <v>1863.4159999999999</v>
      </c>
      <c r="W6" s="243">
        <v>1492.7940000000001</v>
      </c>
      <c r="X6" s="216">
        <v>1650.4110000000001</v>
      </c>
      <c r="Y6" s="218">
        <v>452.68400000000003</v>
      </c>
      <c r="Z6" s="219">
        <v>406.16199999999998</v>
      </c>
      <c r="AA6" s="244">
        <v>466.375</v>
      </c>
      <c r="AB6" s="221">
        <v>516.90899999999999</v>
      </c>
    </row>
    <row r="7" spans="1:28" ht="15" x14ac:dyDescent="0.2">
      <c r="A7" s="206"/>
      <c r="B7" s="206" t="s">
        <v>78</v>
      </c>
      <c r="C7" s="207">
        <v>467.60700000000003</v>
      </c>
      <c r="D7" s="208">
        <v>541.79899999999998</v>
      </c>
      <c r="E7" s="209">
        <v>1420.982</v>
      </c>
      <c r="F7" s="210">
        <v>355.74400000000003</v>
      </c>
      <c r="G7" s="207">
        <v>214.98699999999999</v>
      </c>
      <c r="H7" s="208">
        <v>307.00200000000001</v>
      </c>
      <c r="I7" s="209">
        <v>723.46900000000005</v>
      </c>
      <c r="J7" s="210">
        <v>163.80099999999999</v>
      </c>
      <c r="K7" s="273">
        <f t="shared" si="0"/>
        <v>5.9221599703947095E-2</v>
      </c>
      <c r="L7" s="274">
        <f t="shared" si="0"/>
        <v>6.856634692180448E-2</v>
      </c>
      <c r="M7" s="271">
        <v>0.1970644103684652</v>
      </c>
      <c r="N7" s="277">
        <f t="shared" si="1"/>
        <v>4.6674698042739139E-2</v>
      </c>
      <c r="O7" s="273">
        <f t="shared" si="1"/>
        <v>5.5160598890460842E-2</v>
      </c>
      <c r="P7" s="274">
        <f t="shared" si="1"/>
        <v>8.0346697667553188E-2</v>
      </c>
      <c r="Q7" s="271">
        <v>0.20132011548227766</v>
      </c>
      <c r="R7" s="277">
        <f t="shared" si="2"/>
        <v>4.0094218390258778E-2</v>
      </c>
      <c r="T7" s="206" t="s">
        <v>78</v>
      </c>
      <c r="U7" s="216">
        <v>7428.2790000000005</v>
      </c>
      <c r="V7" s="216">
        <v>7360.0219999999999</v>
      </c>
      <c r="W7" s="244">
        <v>5789.7669999999998</v>
      </c>
      <c r="X7" s="216">
        <v>7266.03</v>
      </c>
      <c r="Y7" s="218">
        <v>3682.4870000000001</v>
      </c>
      <c r="Z7" s="219">
        <v>3513.9639999999999</v>
      </c>
      <c r="AA7" s="244">
        <v>2870.1559999999999</v>
      </c>
      <c r="AB7" s="221">
        <v>3921.6010000000001</v>
      </c>
    </row>
    <row r="8" spans="1:28" ht="15" x14ac:dyDescent="0.2">
      <c r="A8" s="206"/>
      <c r="B8" s="206" t="s">
        <v>96</v>
      </c>
      <c r="C8" s="207">
        <v>191.54300000000001</v>
      </c>
      <c r="D8" s="208">
        <v>246.816</v>
      </c>
      <c r="E8" s="209">
        <v>603.53</v>
      </c>
      <c r="F8" s="210">
        <v>169.39</v>
      </c>
      <c r="G8" s="207">
        <v>55.195</v>
      </c>
      <c r="H8" s="208">
        <v>72.751000000000005</v>
      </c>
      <c r="I8" s="209">
        <v>293.50700000000001</v>
      </c>
      <c r="J8" s="210">
        <v>63.133000000000003</v>
      </c>
      <c r="K8" s="273">
        <f t="shared" si="0"/>
        <v>4.0454218955822727E-2</v>
      </c>
      <c r="L8" s="274">
        <f t="shared" si="0"/>
        <v>5.3287090851622781E-2</v>
      </c>
      <c r="M8" s="271">
        <v>0.14942434255319464</v>
      </c>
      <c r="N8" s="277">
        <f t="shared" si="1"/>
        <v>3.7043751603264674E-2</v>
      </c>
      <c r="O8" s="273">
        <f t="shared" si="1"/>
        <v>3.1708198403301628E-2</v>
      </c>
      <c r="P8" s="274">
        <f t="shared" si="1"/>
        <v>4.2746603381018891E-2</v>
      </c>
      <c r="Q8" s="271">
        <v>0.17339698751335156</v>
      </c>
      <c r="R8" s="277">
        <f t="shared" si="2"/>
        <v>3.2893180655373166E-2</v>
      </c>
      <c r="T8" s="206" t="s">
        <v>96</v>
      </c>
      <c r="U8" s="216">
        <v>4543.2659999999996</v>
      </c>
      <c r="V8" s="216">
        <v>4385</v>
      </c>
      <c r="W8" s="244">
        <v>3435.5039999999999</v>
      </c>
      <c r="X8" s="216">
        <v>4403.3109999999997</v>
      </c>
      <c r="Y8" s="218">
        <v>1685.5219999999999</v>
      </c>
      <c r="Z8" s="219">
        <v>1629.162</v>
      </c>
      <c r="AA8" s="244">
        <v>1399.181</v>
      </c>
      <c r="AB8" s="221">
        <v>1856.201</v>
      </c>
    </row>
    <row r="9" spans="1:28" ht="15" x14ac:dyDescent="0.2">
      <c r="A9" s="206"/>
      <c r="B9" s="206" t="s">
        <v>97</v>
      </c>
      <c r="C9" s="207">
        <v>126.581</v>
      </c>
      <c r="D9" s="208">
        <v>115.265</v>
      </c>
      <c r="E9" s="209">
        <v>356.375</v>
      </c>
      <c r="F9" s="210">
        <v>95.091999999999999</v>
      </c>
      <c r="G9" s="207">
        <v>11.798999999999999</v>
      </c>
      <c r="H9" s="208">
        <v>17.114000000000001</v>
      </c>
      <c r="I9" s="209">
        <v>110.91800000000001</v>
      </c>
      <c r="J9" s="210">
        <v>27.989000000000001</v>
      </c>
      <c r="K9" s="273">
        <f t="shared" si="0"/>
        <v>4.6252762884661694E-2</v>
      </c>
      <c r="L9" s="274">
        <f t="shared" si="0"/>
        <v>4.4294139370232757E-2</v>
      </c>
      <c r="M9" s="271">
        <v>0.14147052331886772</v>
      </c>
      <c r="N9" s="277">
        <f t="shared" si="1"/>
        <v>3.6658287108265922E-2</v>
      </c>
      <c r="O9" s="273">
        <f t="shared" si="1"/>
        <v>2.5354291792463981E-2</v>
      </c>
      <c r="P9" s="274">
        <f t="shared" si="1"/>
        <v>3.3251212384978864E-2</v>
      </c>
      <c r="Q9" s="271">
        <v>0.26016996263449121</v>
      </c>
      <c r="R9" s="277">
        <f t="shared" si="2"/>
        <v>5.0668544553344172E-2</v>
      </c>
      <c r="T9" s="206" t="s">
        <v>97</v>
      </c>
      <c r="U9" s="216">
        <v>2610.1419999999998</v>
      </c>
      <c r="V9" s="216">
        <v>2486.998</v>
      </c>
      <c r="W9" s="244">
        <v>2162.701</v>
      </c>
      <c r="X9" s="216">
        <v>2498.9189999999999</v>
      </c>
      <c r="Y9" s="218">
        <v>453.56599999999997</v>
      </c>
      <c r="Z9" s="219">
        <v>497.57400000000001</v>
      </c>
      <c r="AA9" s="244">
        <v>315.411</v>
      </c>
      <c r="AB9" s="221">
        <v>524.40499999999997</v>
      </c>
    </row>
    <row r="10" spans="1:28" ht="15" x14ac:dyDescent="0.2">
      <c r="A10" s="206"/>
      <c r="B10" s="206" t="s">
        <v>98</v>
      </c>
      <c r="C10" s="207">
        <v>11.686999999999999</v>
      </c>
      <c r="D10" s="208">
        <v>3.6</v>
      </c>
      <c r="E10" s="209">
        <v>72.515000000000001</v>
      </c>
      <c r="F10" s="210">
        <v>12.332000000000001</v>
      </c>
      <c r="G10" s="207">
        <v>1.371</v>
      </c>
      <c r="H10" s="208">
        <v>0.78100000000000003</v>
      </c>
      <c r="I10" s="209">
        <v>26.515000000000001</v>
      </c>
      <c r="J10" s="210">
        <v>2.2029999999999998</v>
      </c>
      <c r="K10" s="273">
        <f t="shared" si="0"/>
        <v>3.6515370699594131E-2</v>
      </c>
      <c r="L10" s="274">
        <f t="shared" si="0"/>
        <v>1.1392044555552039E-2</v>
      </c>
      <c r="M10" s="271">
        <v>0.23356448750446901</v>
      </c>
      <c r="N10" s="277">
        <f t="shared" si="1"/>
        <v>3.711908689213432E-2</v>
      </c>
      <c r="O10" s="273">
        <f t="shared" si="1"/>
        <v>1.5144485683987276E-2</v>
      </c>
      <c r="P10" s="274">
        <f t="shared" si="1"/>
        <v>9.6614174202407314E-3</v>
      </c>
      <c r="Q10" s="271">
        <v>0.36531599178848456</v>
      </c>
      <c r="R10" s="277">
        <f t="shared" si="2"/>
        <v>2.3954504925733418E-2</v>
      </c>
      <c r="T10" s="206" t="s">
        <v>98</v>
      </c>
      <c r="U10" s="216">
        <v>308.37</v>
      </c>
      <c r="V10" s="216">
        <v>312.41000000000003</v>
      </c>
      <c r="W10" s="244">
        <v>237.95599999999999</v>
      </c>
      <c r="X10" s="216">
        <v>319.89600000000002</v>
      </c>
      <c r="Y10" s="218">
        <v>89.156999999999996</v>
      </c>
      <c r="Z10" s="219">
        <v>80.055999999999997</v>
      </c>
      <c r="AA10" s="244">
        <v>46.066000000000003</v>
      </c>
      <c r="AB10" s="221">
        <v>89.763000000000005</v>
      </c>
    </row>
    <row r="11" spans="1:28" ht="15" x14ac:dyDescent="0.2">
      <c r="A11" s="206"/>
      <c r="B11" s="206" t="s">
        <v>99</v>
      </c>
      <c r="C11" s="207">
        <v>144.13200000000001</v>
      </c>
      <c r="D11" s="208">
        <v>159.12100000000001</v>
      </c>
      <c r="E11" s="209">
        <v>624.34199999999998</v>
      </c>
      <c r="F11" s="210">
        <v>195.733</v>
      </c>
      <c r="G11" s="207">
        <v>39.485999999999997</v>
      </c>
      <c r="H11" s="208">
        <v>43.606000000000002</v>
      </c>
      <c r="I11" s="209">
        <v>127.35899999999999</v>
      </c>
      <c r="J11" s="210">
        <v>17.295999999999999</v>
      </c>
      <c r="K11" s="273">
        <f t="shared" si="0"/>
        <v>5.3261929168862326E-2</v>
      </c>
      <c r="L11" s="274">
        <f t="shared" si="0"/>
        <v>5.6730278668985966E-2</v>
      </c>
      <c r="M11" s="271">
        <v>0.24607510402210941</v>
      </c>
      <c r="N11" s="277">
        <f t="shared" si="1"/>
        <v>6.4226324678405708E-2</v>
      </c>
      <c r="O11" s="273">
        <f t="shared" si="1"/>
        <v>5.4487272365986231E-2</v>
      </c>
      <c r="P11" s="274">
        <f t="shared" si="1"/>
        <v>6.085064756554151E-2</v>
      </c>
      <c r="Q11" s="271">
        <v>0.18232326558191869</v>
      </c>
      <c r="R11" s="277">
        <f t="shared" si="2"/>
        <v>2.3571418836965258E-2</v>
      </c>
      <c r="T11" s="206" t="s">
        <v>99</v>
      </c>
      <c r="U11" s="216">
        <v>2561.9659999999999</v>
      </c>
      <c r="V11" s="216">
        <v>2645.748</v>
      </c>
      <c r="W11" s="244">
        <v>1912.8589999999999</v>
      </c>
      <c r="X11" s="216">
        <v>2851.8180000000002</v>
      </c>
      <c r="Y11" s="218">
        <v>685.197</v>
      </c>
      <c r="Z11" s="219">
        <v>673.00099999999998</v>
      </c>
      <c r="AA11" s="244">
        <v>571.17499999999995</v>
      </c>
      <c r="AB11" s="221">
        <v>716.47400000000005</v>
      </c>
    </row>
    <row r="12" spans="1:28" ht="15" x14ac:dyDescent="0.2">
      <c r="A12" s="206"/>
      <c r="B12" s="206" t="s">
        <v>100</v>
      </c>
      <c r="C12" s="207">
        <v>59.997999999999998</v>
      </c>
      <c r="D12" s="208">
        <v>83.962000000000003</v>
      </c>
      <c r="E12" s="209">
        <v>118.584</v>
      </c>
      <c r="F12" s="210">
        <v>52.155999999999999</v>
      </c>
      <c r="G12" s="207">
        <v>13.471</v>
      </c>
      <c r="H12" s="208">
        <v>11.244999999999999</v>
      </c>
      <c r="I12" s="209">
        <v>46.651000000000003</v>
      </c>
      <c r="J12" s="210">
        <v>9.5180000000000007</v>
      </c>
      <c r="K12" s="273">
        <f t="shared" si="0"/>
        <v>4.7590152634639012E-2</v>
      </c>
      <c r="L12" s="274">
        <f t="shared" si="0"/>
        <v>6.8049672808497733E-2</v>
      </c>
      <c r="M12" s="271">
        <v>0.10028889806025588</v>
      </c>
      <c r="N12" s="277">
        <f t="shared" si="1"/>
        <v>4.0785429976774923E-2</v>
      </c>
      <c r="O12" s="273">
        <f t="shared" si="1"/>
        <v>3.2971175003487785E-2</v>
      </c>
      <c r="P12" s="274">
        <f t="shared" si="1"/>
        <v>3.0076092916271044E-2</v>
      </c>
      <c r="Q12" s="271">
        <v>0.13011706100727691</v>
      </c>
      <c r="R12" s="277">
        <f t="shared" si="2"/>
        <v>3.0437632912809195E-2</v>
      </c>
      <c r="T12" s="206" t="s">
        <v>100</v>
      </c>
      <c r="U12" s="216">
        <v>1200.7249999999999</v>
      </c>
      <c r="V12" s="216">
        <v>1149.8720000000001</v>
      </c>
      <c r="W12" s="244">
        <v>1063.8399999999999</v>
      </c>
      <c r="X12" s="216">
        <v>1226.634</v>
      </c>
      <c r="Y12" s="218">
        <v>395.09800000000001</v>
      </c>
      <c r="Z12" s="219">
        <v>362.64</v>
      </c>
      <c r="AA12" s="244">
        <v>311.88</v>
      </c>
      <c r="AB12" s="221">
        <v>303.18700000000001</v>
      </c>
    </row>
    <row r="13" spans="1:28" ht="15" x14ac:dyDescent="0.2">
      <c r="A13" s="206"/>
      <c r="B13" s="206" t="s">
        <v>101</v>
      </c>
      <c r="C13" s="207">
        <v>78.275999999999996</v>
      </c>
      <c r="D13" s="208">
        <v>72.552999999999997</v>
      </c>
      <c r="E13" s="209">
        <v>254.255</v>
      </c>
      <c r="F13" s="210">
        <v>78.983999999999995</v>
      </c>
      <c r="G13" s="207">
        <v>11.371</v>
      </c>
      <c r="H13" s="208">
        <v>23.53</v>
      </c>
      <c r="I13" s="209">
        <v>159.79400000000001</v>
      </c>
      <c r="J13" s="210">
        <v>2.81</v>
      </c>
      <c r="K13" s="273">
        <f t="shared" si="0"/>
        <v>5.6249973052097835E-2</v>
      </c>
      <c r="L13" s="274">
        <f t="shared" si="0"/>
        <v>5.4818046367122925E-2</v>
      </c>
      <c r="M13" s="271">
        <v>0.20599809278279518</v>
      </c>
      <c r="N13" s="277">
        <f t="shared" si="1"/>
        <v>5.4423718664708846E-2</v>
      </c>
      <c r="O13" s="273">
        <f t="shared" si="1"/>
        <v>2.6080215412349974E-2</v>
      </c>
      <c r="P13" s="274">
        <f t="shared" si="1"/>
        <v>5.4838130795817105E-2</v>
      </c>
      <c r="Q13" s="271">
        <v>0.42718815163342777</v>
      </c>
      <c r="R13" s="277">
        <f t="shared" si="2"/>
        <v>6.0853596209319042E-3</v>
      </c>
      <c r="T13" s="206" t="s">
        <v>101</v>
      </c>
      <c r="U13" s="216">
        <v>1313.298</v>
      </c>
      <c r="V13" s="216">
        <v>1250.971</v>
      </c>
      <c r="W13" s="244">
        <v>980.00400000000002</v>
      </c>
      <c r="X13" s="216">
        <v>1372.2950000000001</v>
      </c>
      <c r="Y13" s="218">
        <v>424.63</v>
      </c>
      <c r="Z13" s="219">
        <v>405.55099999999999</v>
      </c>
      <c r="AA13" s="244">
        <v>214.26599999999999</v>
      </c>
      <c r="AB13" s="221">
        <v>458.95400000000001</v>
      </c>
    </row>
    <row r="14" spans="1:28" ht="15" x14ac:dyDescent="0.2">
      <c r="A14" s="206"/>
      <c r="B14" s="206" t="s">
        <v>102</v>
      </c>
      <c r="C14" s="207">
        <v>49.281999999999996</v>
      </c>
      <c r="D14" s="208">
        <v>58.103999999999999</v>
      </c>
      <c r="E14" s="209">
        <v>266.565</v>
      </c>
      <c r="F14" s="210">
        <v>50.539000000000001</v>
      </c>
      <c r="G14" s="207">
        <v>5.8079999999999998</v>
      </c>
      <c r="H14" s="208">
        <v>12.343999999999999</v>
      </c>
      <c r="I14" s="209">
        <v>98.131</v>
      </c>
      <c r="J14" s="210">
        <v>7.0220000000000002</v>
      </c>
      <c r="K14" s="273">
        <f t="shared" si="0"/>
        <v>5.2423309555164561E-2</v>
      </c>
      <c r="L14" s="274">
        <f t="shared" si="0"/>
        <v>6.5867693270394906E-2</v>
      </c>
      <c r="M14" s="271">
        <v>0.30771264223189065</v>
      </c>
      <c r="N14" s="277">
        <f t="shared" si="1"/>
        <v>5.6553966801023231E-2</v>
      </c>
      <c r="O14" s="273">
        <f t="shared" si="1"/>
        <v>2.8728155868052292E-2</v>
      </c>
      <c r="P14" s="274">
        <f t="shared" si="1"/>
        <v>5.5244267019924458E-2</v>
      </c>
      <c r="Q14" s="271">
        <v>0.4455942785787263</v>
      </c>
      <c r="R14" s="277">
        <f t="shared" si="2"/>
        <v>2.9042090765839357E-2</v>
      </c>
      <c r="T14" s="206" t="s">
        <v>102</v>
      </c>
      <c r="U14" s="216">
        <v>890.79600000000005</v>
      </c>
      <c r="V14" s="216">
        <v>824.02800000000002</v>
      </c>
      <c r="W14" s="244">
        <v>599.71400000000006</v>
      </c>
      <c r="X14" s="216">
        <v>843.10299999999995</v>
      </c>
      <c r="Y14" s="218">
        <v>196.363</v>
      </c>
      <c r="Z14" s="219">
        <v>211.1</v>
      </c>
      <c r="AA14" s="244">
        <v>122.09399999999999</v>
      </c>
      <c r="AB14" s="221">
        <v>234.76499999999999</v>
      </c>
    </row>
    <row r="15" spans="1:28" ht="15" x14ac:dyDescent="0.2">
      <c r="A15" s="206"/>
      <c r="B15" s="206" t="s">
        <v>103</v>
      </c>
      <c r="C15" s="207">
        <v>105.04300000000001</v>
      </c>
      <c r="D15" s="208">
        <v>92.665999999999997</v>
      </c>
      <c r="E15" s="209">
        <v>330.37799999999999</v>
      </c>
      <c r="F15" s="210">
        <v>37.182000000000002</v>
      </c>
      <c r="G15" s="207">
        <v>32.195999999999998</v>
      </c>
      <c r="H15" s="208">
        <v>48.918999999999997</v>
      </c>
      <c r="I15" s="209">
        <v>193.00800000000001</v>
      </c>
      <c r="J15" s="210">
        <v>5.306</v>
      </c>
      <c r="K15" s="273">
        <f t="shared" si="0"/>
        <v>6.5944710731090248E-2</v>
      </c>
      <c r="L15" s="274">
        <f t="shared" si="0"/>
        <v>5.7822793909344021E-2</v>
      </c>
      <c r="M15" s="271">
        <v>0.21554267983582695</v>
      </c>
      <c r="N15" s="277">
        <f t="shared" si="1"/>
        <v>2.285434000118015E-2</v>
      </c>
      <c r="O15" s="273">
        <f t="shared" si="1"/>
        <v>4.3373883522612448E-2</v>
      </c>
      <c r="P15" s="274">
        <f t="shared" si="1"/>
        <v>8.7015994763280355E-2</v>
      </c>
      <c r="Q15" s="271">
        <v>0.33600091917684927</v>
      </c>
      <c r="R15" s="277">
        <f t="shared" si="2"/>
        <v>9.1717428731443885E-3</v>
      </c>
      <c r="T15" s="206" t="s">
        <v>103</v>
      </c>
      <c r="U15" s="216">
        <v>1487.8520000000001</v>
      </c>
      <c r="V15" s="216">
        <v>1509.92</v>
      </c>
      <c r="W15" s="244">
        <v>1202.395</v>
      </c>
      <c r="X15" s="216">
        <v>1589.73</v>
      </c>
      <c r="Y15" s="218">
        <v>710.09400000000005</v>
      </c>
      <c r="Z15" s="219">
        <v>513.26499999999999</v>
      </c>
      <c r="AA15" s="244">
        <v>381.41899999999998</v>
      </c>
      <c r="AB15" s="221">
        <v>573.21</v>
      </c>
    </row>
    <row r="16" spans="1:28" ht="15" x14ac:dyDescent="0.2">
      <c r="A16" s="206"/>
      <c r="B16" s="206" t="s">
        <v>104</v>
      </c>
      <c r="C16" s="207">
        <v>43.750999999999998</v>
      </c>
      <c r="D16" s="208">
        <v>40.841000000000001</v>
      </c>
      <c r="E16" s="209">
        <v>74.697999999999993</v>
      </c>
      <c r="F16" s="210">
        <v>37.243000000000002</v>
      </c>
      <c r="G16" s="207">
        <v>4.6980000000000004</v>
      </c>
      <c r="H16" s="208">
        <v>9.7780000000000005</v>
      </c>
      <c r="I16" s="209">
        <v>11.87</v>
      </c>
      <c r="J16" s="210">
        <v>2.0350000000000001</v>
      </c>
      <c r="K16" s="273">
        <f t="shared" si="0"/>
        <v>7.8340683759765495E-2</v>
      </c>
      <c r="L16" s="274">
        <f t="shared" si="0"/>
        <v>7.4407749585064895E-2</v>
      </c>
      <c r="M16" s="271">
        <v>0.13934400235790542</v>
      </c>
      <c r="N16" s="277">
        <f t="shared" si="1"/>
        <v>6.0118419226013492E-2</v>
      </c>
      <c r="O16" s="273">
        <f t="shared" si="1"/>
        <v>5.4892155259037692E-2</v>
      </c>
      <c r="P16" s="274">
        <f t="shared" si="1"/>
        <v>0.10549142302297981</v>
      </c>
      <c r="Q16" s="271">
        <v>0.12154662188453583</v>
      </c>
      <c r="R16" s="277">
        <f t="shared" si="2"/>
        <v>2.2513801458142035E-2</v>
      </c>
      <c r="T16" s="206" t="s">
        <v>104</v>
      </c>
      <c r="U16" s="216">
        <v>514.72</v>
      </c>
      <c r="V16" s="216">
        <v>508.04</v>
      </c>
      <c r="W16" s="244">
        <v>461.37099999999998</v>
      </c>
      <c r="X16" s="216">
        <v>582.25099999999998</v>
      </c>
      <c r="Y16" s="218">
        <v>80.888000000000005</v>
      </c>
      <c r="Z16" s="219">
        <v>82.912000000000006</v>
      </c>
      <c r="AA16" s="244">
        <v>85.787999999999997</v>
      </c>
      <c r="AB16" s="221">
        <v>88.353999999999999</v>
      </c>
    </row>
    <row r="17" spans="1:28" ht="15" x14ac:dyDescent="0.2">
      <c r="A17" s="206"/>
      <c r="B17" s="206" t="s">
        <v>76</v>
      </c>
      <c r="C17" s="207">
        <v>173.80600000000001</v>
      </c>
      <c r="D17" s="208">
        <v>215.91800000000001</v>
      </c>
      <c r="E17" s="209">
        <v>635.35</v>
      </c>
      <c r="F17" s="210">
        <v>238.28100000000001</v>
      </c>
      <c r="G17" s="207">
        <v>62.037999999999997</v>
      </c>
      <c r="H17" s="208">
        <v>94.983000000000004</v>
      </c>
      <c r="I17" s="209">
        <v>293.60399999999998</v>
      </c>
      <c r="J17" s="210">
        <v>36.377000000000002</v>
      </c>
      <c r="K17" s="273">
        <f t="shared" si="0"/>
        <v>5.0324623150206867E-2</v>
      </c>
      <c r="L17" s="274">
        <f t="shared" si="0"/>
        <v>6.3524874726092043E-2</v>
      </c>
      <c r="M17" s="271">
        <v>0.20204843756310537</v>
      </c>
      <c r="N17" s="277">
        <f t="shared" si="1"/>
        <v>6.6072438691644766E-2</v>
      </c>
      <c r="O17" s="273">
        <f t="shared" si="1"/>
        <v>3.7892766853632326E-2</v>
      </c>
      <c r="P17" s="274">
        <f t="shared" si="1"/>
        <v>6.5445127186086222E-2</v>
      </c>
      <c r="Q17" s="271">
        <v>0.24550820593308989</v>
      </c>
      <c r="R17" s="277">
        <f t="shared" si="2"/>
        <v>2.3431149380421078E-2</v>
      </c>
      <c r="T17" s="206" t="s">
        <v>76</v>
      </c>
      <c r="U17" s="216">
        <v>3279.8910000000001</v>
      </c>
      <c r="V17" s="216">
        <v>3183.0340000000001</v>
      </c>
      <c r="W17" s="244">
        <v>2509.1930000000002</v>
      </c>
      <c r="X17" s="216">
        <v>3368.0790000000002</v>
      </c>
      <c r="Y17" s="218">
        <v>1575.1610000000001</v>
      </c>
      <c r="Z17" s="219">
        <v>1356.355</v>
      </c>
      <c r="AA17" s="244">
        <v>902.29899999999998</v>
      </c>
      <c r="AB17" s="221">
        <v>1516.1289999999999</v>
      </c>
    </row>
    <row r="18" spans="1:28" ht="15" x14ac:dyDescent="0.2">
      <c r="A18" s="206"/>
      <c r="B18" s="206" t="s">
        <v>105</v>
      </c>
      <c r="C18" s="207">
        <v>129.45599999999999</v>
      </c>
      <c r="D18" s="208">
        <v>155.983</v>
      </c>
      <c r="E18" s="209">
        <v>479.47199999999998</v>
      </c>
      <c r="F18" s="210">
        <v>148.12200000000001</v>
      </c>
      <c r="G18" s="207">
        <v>3.1989999999999998</v>
      </c>
      <c r="H18" s="208">
        <v>14.494999999999999</v>
      </c>
      <c r="I18" s="209">
        <v>52.65</v>
      </c>
      <c r="J18" s="210">
        <v>4.798</v>
      </c>
      <c r="K18" s="273">
        <f t="shared" si="0"/>
        <v>4.6717376759534114E-2</v>
      </c>
      <c r="L18" s="274">
        <f t="shared" si="0"/>
        <v>5.9431898671285587E-2</v>
      </c>
      <c r="M18" s="271">
        <v>0.19315486849192226</v>
      </c>
      <c r="N18" s="277">
        <f t="shared" si="1"/>
        <v>4.9979467934379733E-2</v>
      </c>
      <c r="O18" s="273">
        <f t="shared" si="1"/>
        <v>6.7952503345582761E-3</v>
      </c>
      <c r="P18" s="274">
        <f t="shared" si="1"/>
        <v>3.3045020563372572E-2</v>
      </c>
      <c r="Q18" s="271">
        <v>0.16078299639650645</v>
      </c>
      <c r="R18" s="277">
        <f t="shared" si="2"/>
        <v>1.2150742137345426E-2</v>
      </c>
      <c r="T18" s="206" t="s">
        <v>105</v>
      </c>
      <c r="U18" s="216">
        <v>2641.59</v>
      </c>
      <c r="V18" s="216">
        <v>2468.5839999999998</v>
      </c>
      <c r="W18" s="244">
        <v>2002.847</v>
      </c>
      <c r="X18" s="216">
        <v>2815.5349999999999</v>
      </c>
      <c r="Y18" s="218">
        <v>467.57100000000003</v>
      </c>
      <c r="Z18" s="219">
        <v>424.149</v>
      </c>
      <c r="AA18" s="244">
        <v>274.81</v>
      </c>
      <c r="AB18" s="221">
        <v>390.07499999999999</v>
      </c>
    </row>
    <row r="19" spans="1:28" ht="15" x14ac:dyDescent="0.2">
      <c r="A19" s="206"/>
      <c r="B19" s="206" t="s">
        <v>106</v>
      </c>
      <c r="C19" s="207">
        <v>345.46800000000002</v>
      </c>
      <c r="D19" s="208">
        <v>439.49299999999999</v>
      </c>
      <c r="E19" s="209">
        <v>975.87699999999995</v>
      </c>
      <c r="F19" s="210">
        <v>237.09299999999999</v>
      </c>
      <c r="G19" s="207">
        <v>101.267</v>
      </c>
      <c r="H19" s="208">
        <v>105.426</v>
      </c>
      <c r="I19" s="209">
        <v>332.01</v>
      </c>
      <c r="J19" s="210">
        <v>59.335999999999999</v>
      </c>
      <c r="K19" s="273">
        <f t="shared" si="0"/>
        <v>4.8650057646152746E-2</v>
      </c>
      <c r="L19" s="274">
        <f t="shared" si="0"/>
        <v>6.0847031863585289E-2</v>
      </c>
      <c r="M19" s="271">
        <v>0.14849383771808025</v>
      </c>
      <c r="N19" s="277">
        <f t="shared" si="1"/>
        <v>3.3409313230225009E-2</v>
      </c>
      <c r="O19" s="273">
        <f t="shared" si="1"/>
        <v>4.4162250819535578E-2</v>
      </c>
      <c r="P19" s="274">
        <f t="shared" si="1"/>
        <v>4.9164158933615372E-2</v>
      </c>
      <c r="Q19" s="271">
        <v>0.16493809791364558</v>
      </c>
      <c r="R19" s="277">
        <f t="shared" si="2"/>
        <v>2.5734517588390845E-2</v>
      </c>
      <c r="T19" s="206" t="s">
        <v>106</v>
      </c>
      <c r="U19" s="216">
        <v>6755.6130000000003</v>
      </c>
      <c r="V19" s="216">
        <v>6783.4229999999998</v>
      </c>
      <c r="W19" s="244">
        <v>5595.9579999999996</v>
      </c>
      <c r="X19" s="216">
        <v>6859.5209999999997</v>
      </c>
      <c r="Y19" s="218">
        <v>2191.8000000000002</v>
      </c>
      <c r="Z19" s="219">
        <v>2038.941</v>
      </c>
      <c r="AA19" s="244">
        <v>1680.9269999999999</v>
      </c>
      <c r="AB19" s="221">
        <v>2246.3609999999999</v>
      </c>
    </row>
    <row r="20" spans="1:28" ht="15" x14ac:dyDescent="0.2">
      <c r="A20" s="206"/>
      <c r="B20" s="206" t="s">
        <v>107</v>
      </c>
      <c r="C20" s="207">
        <v>53.155000000000001</v>
      </c>
      <c r="D20" s="208">
        <v>80.646000000000001</v>
      </c>
      <c r="E20" s="209">
        <v>270.43700000000001</v>
      </c>
      <c r="F20" s="210">
        <v>73.043000000000006</v>
      </c>
      <c r="G20" s="207">
        <v>4.3460000000000001</v>
      </c>
      <c r="H20" s="208">
        <v>10.882</v>
      </c>
      <c r="I20" s="209">
        <v>71.072999999999993</v>
      </c>
      <c r="J20" s="210">
        <v>3.5859999999999999</v>
      </c>
      <c r="K20" s="273">
        <f t="shared" si="0"/>
        <v>2.9462235904075772E-2</v>
      </c>
      <c r="L20" s="274">
        <f t="shared" si="0"/>
        <v>4.5219528852499649E-2</v>
      </c>
      <c r="M20" s="271">
        <v>0.15761844536272343</v>
      </c>
      <c r="N20" s="277">
        <f t="shared" si="1"/>
        <v>4.0160724270893421E-2</v>
      </c>
      <c r="O20" s="273">
        <f t="shared" si="1"/>
        <v>1.0544116184223615E-2</v>
      </c>
      <c r="P20" s="274">
        <f t="shared" si="1"/>
        <v>2.7097625658328871E-2</v>
      </c>
      <c r="Q20" s="271">
        <v>0.2060863513787804</v>
      </c>
      <c r="R20" s="277">
        <f t="shared" si="2"/>
        <v>7.773194401392498E-3</v>
      </c>
      <c r="T20" s="206" t="s">
        <v>107</v>
      </c>
      <c r="U20" s="216">
        <v>1751.019</v>
      </c>
      <c r="V20" s="216">
        <v>1702.787</v>
      </c>
      <c r="W20" s="244">
        <v>1445.3330000000001</v>
      </c>
      <c r="X20" s="216">
        <v>1745.7239999999999</v>
      </c>
      <c r="Y20" s="218">
        <v>407.827</v>
      </c>
      <c r="Z20" s="219">
        <v>390.70299999999997</v>
      </c>
      <c r="AA20" s="244">
        <v>273.79700000000003</v>
      </c>
      <c r="AB20" s="221">
        <v>457.74299999999999</v>
      </c>
    </row>
    <row r="21" spans="1:28" ht="16" thickBot="1" x14ac:dyDescent="0.25">
      <c r="A21" s="206"/>
      <c r="B21" s="206" t="s">
        <v>108</v>
      </c>
      <c r="C21" s="207">
        <v>116.20399999999999</v>
      </c>
      <c r="D21" s="208">
        <v>150.37899999999999</v>
      </c>
      <c r="E21" s="209">
        <v>404.65600000000001</v>
      </c>
      <c r="F21" s="210">
        <v>94.745000000000005</v>
      </c>
      <c r="G21" s="207">
        <v>14.35</v>
      </c>
      <c r="H21" s="208">
        <v>21.111000000000001</v>
      </c>
      <c r="I21" s="209">
        <v>80.84</v>
      </c>
      <c r="J21" s="210">
        <v>25.991</v>
      </c>
      <c r="K21" s="273">
        <f t="shared" si="0"/>
        <v>5.7086151926468494E-2</v>
      </c>
      <c r="L21" s="274">
        <f t="shared" si="0"/>
        <v>7.8127930531245407E-2</v>
      </c>
      <c r="M21" s="271">
        <v>0.21058821753885273</v>
      </c>
      <c r="N21" s="277">
        <f t="shared" si="1"/>
        <v>5.0173219273040387E-2</v>
      </c>
      <c r="O21" s="273">
        <f t="shared" si="1"/>
        <v>3.5149514030412284E-2</v>
      </c>
      <c r="P21" s="274">
        <f t="shared" si="1"/>
        <v>5.7508431083046853E-2</v>
      </c>
      <c r="Q21" s="271">
        <v>0.22857918413857259</v>
      </c>
      <c r="R21" s="277">
        <f t="shared" si="2"/>
        <v>5.7387310804694142E-2</v>
      </c>
      <c r="T21" s="206" t="s">
        <v>108</v>
      </c>
      <c r="U21" s="216">
        <v>1919.386</v>
      </c>
      <c r="V21" s="216">
        <v>1774.4</v>
      </c>
      <c r="W21" s="245">
        <v>1516.895</v>
      </c>
      <c r="X21" s="216">
        <v>1793.6130000000001</v>
      </c>
      <c r="Y21" s="218">
        <v>393.90600000000001</v>
      </c>
      <c r="Z21" s="219">
        <v>345.983</v>
      </c>
      <c r="AA21" s="245">
        <v>272.82299999999998</v>
      </c>
      <c r="AB21" s="221">
        <v>426.91399999999999</v>
      </c>
    </row>
    <row r="22" spans="1:28" ht="16" thickBot="1" x14ac:dyDescent="0.25">
      <c r="B22" s="223" t="s">
        <v>85</v>
      </c>
      <c r="C22" s="224">
        <v>4153.9059999999999</v>
      </c>
      <c r="D22" s="224">
        <v>4769.8109999999997</v>
      </c>
      <c r="E22" s="225">
        <v>13853.589</v>
      </c>
      <c r="F22" s="224">
        <v>3640.4830000000002</v>
      </c>
      <c r="G22" s="226">
        <v>725.67100000000005</v>
      </c>
      <c r="H22" s="224">
        <v>991.97799999999995</v>
      </c>
      <c r="I22" s="225">
        <v>3214.9679999999998</v>
      </c>
      <c r="J22" s="227">
        <v>549.29100000000005</v>
      </c>
      <c r="K22" s="275">
        <f>C22/(C22+U22)</f>
        <v>5.0227460334281104E-2</v>
      </c>
      <c r="L22" s="276">
        <f>D22/(D22+V22)</f>
        <v>5.8358618277926516E-2</v>
      </c>
      <c r="M22" s="272">
        <v>0.18006271265778603</v>
      </c>
      <c r="N22" s="276">
        <f>F22/(F22+X22)</f>
        <v>4.4034711199045208E-2</v>
      </c>
      <c r="O22" s="275">
        <f>G22/(G22+Y22)</f>
        <v>4.1314433335982607E-2</v>
      </c>
      <c r="P22" s="276">
        <f>H22/(H22+Z22)</f>
        <v>5.9418420921642068E-2</v>
      </c>
      <c r="Q22" s="272">
        <v>0.2040734740373111</v>
      </c>
      <c r="R22" s="278">
        <f t="shared" si="2"/>
        <v>3.0077875211076986E-2</v>
      </c>
      <c r="T22" s="223" t="s">
        <v>85</v>
      </c>
      <c r="U22" s="224">
        <v>78547.986000000004</v>
      </c>
      <c r="V22" s="224">
        <v>76962.95</v>
      </c>
      <c r="W22" s="229"/>
      <c r="X22" s="224">
        <v>79032.547000000006</v>
      </c>
      <c r="Y22" s="226">
        <v>16838.917000000001</v>
      </c>
      <c r="Z22" s="224">
        <v>15702.811</v>
      </c>
      <c r="AA22" s="229"/>
      <c r="AB22" s="227">
        <v>17713.003000000001</v>
      </c>
    </row>
    <row r="23" spans="1:28" ht="28.75" customHeight="1" x14ac:dyDescent="0.2">
      <c r="B23" s="350" t="s">
        <v>0</v>
      </c>
      <c r="C23" s="351"/>
      <c r="D23" s="351"/>
      <c r="E23" s="351"/>
      <c r="F23" s="351"/>
      <c r="G23" s="351"/>
      <c r="H23" s="351"/>
      <c r="I23" s="351"/>
      <c r="J23" s="351"/>
      <c r="K23" s="351"/>
      <c r="L23" s="351"/>
      <c r="M23" s="351"/>
      <c r="N23" s="351"/>
      <c r="O23" s="351"/>
      <c r="P23" s="351"/>
      <c r="Q23" s="351"/>
      <c r="R23" s="351"/>
    </row>
    <row r="24" spans="1:28" ht="15" x14ac:dyDescent="0.2">
      <c r="B24" s="232"/>
    </row>
    <row r="25" spans="1:28" ht="15" customHeight="1" x14ac:dyDescent="0.15">
      <c r="T25" s="246"/>
    </row>
    <row r="26" spans="1:28" x14ac:dyDescent="0.15">
      <c r="T26" s="246"/>
    </row>
    <row r="27" spans="1:28" ht="12.75" customHeight="1" x14ac:dyDescent="0.15"/>
    <row r="28" spans="1:28" ht="15" customHeight="1" x14ac:dyDescent="0.15"/>
  </sheetData>
  <mergeCells count="11">
    <mergeCell ref="U4:X4"/>
    <mergeCell ref="Y4:AB4"/>
    <mergeCell ref="B23:R23"/>
    <mergeCell ref="B1:R2"/>
    <mergeCell ref="C3:J3"/>
    <mergeCell ref="K3:R3"/>
    <mergeCell ref="U3:AB3"/>
    <mergeCell ref="C4:F4"/>
    <mergeCell ref="G4:J4"/>
    <mergeCell ref="K4:N4"/>
    <mergeCell ref="O4:R4"/>
  </mergeCells>
  <phoneticPr fontId="51" type="noConversion"/>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25"/>
  <sheetViews>
    <sheetView workbookViewId="0">
      <selection activeCell="C4" sqref="C4:F4"/>
    </sheetView>
  </sheetViews>
  <sheetFormatPr baseColWidth="10" defaultColWidth="9" defaultRowHeight="13" x14ac:dyDescent="0.15"/>
  <cols>
    <col min="1" max="1" width="9" style="204"/>
    <col min="2" max="18" width="8.1640625" style="204" customWidth="1"/>
    <col min="19" max="20" width="9" style="204"/>
    <col min="21" max="30" width="9" style="204" hidden="1" customWidth="1"/>
    <col min="31" max="16384" width="9" style="204"/>
  </cols>
  <sheetData>
    <row r="1" spans="2:29" ht="12.5" customHeight="1" x14ac:dyDescent="0.15">
      <c r="B1" s="352" t="s">
        <v>2</v>
      </c>
      <c r="C1" s="352"/>
      <c r="D1" s="352"/>
      <c r="E1" s="352"/>
      <c r="F1" s="352"/>
      <c r="G1" s="352"/>
      <c r="H1" s="352"/>
      <c r="I1" s="352"/>
      <c r="J1" s="352"/>
      <c r="K1" s="352"/>
      <c r="L1" s="352"/>
      <c r="M1" s="352"/>
      <c r="N1" s="352"/>
      <c r="O1" s="352"/>
      <c r="P1" s="352"/>
      <c r="Q1" s="352"/>
      <c r="R1" s="352"/>
    </row>
    <row r="2" spans="2:29" ht="13" customHeight="1" thickBot="1" x14ac:dyDescent="0.2">
      <c r="B2" s="352"/>
      <c r="C2" s="353"/>
      <c r="D2" s="353"/>
      <c r="E2" s="353"/>
      <c r="F2" s="353"/>
      <c r="G2" s="353"/>
      <c r="H2" s="353"/>
      <c r="I2" s="353"/>
      <c r="J2" s="353"/>
      <c r="K2" s="353"/>
      <c r="L2" s="353"/>
      <c r="M2" s="353"/>
      <c r="N2" s="353"/>
      <c r="O2" s="353"/>
      <c r="P2" s="353"/>
      <c r="Q2" s="353"/>
      <c r="R2" s="353"/>
    </row>
    <row r="3" spans="2:29" ht="17.75" customHeight="1" thickBot="1" x14ac:dyDescent="0.25">
      <c r="B3" s="265"/>
      <c r="C3" s="364" t="s">
        <v>146</v>
      </c>
      <c r="D3" s="365"/>
      <c r="E3" s="365"/>
      <c r="F3" s="365"/>
      <c r="G3" s="370"/>
      <c r="H3" s="370"/>
      <c r="I3" s="370"/>
      <c r="J3" s="371"/>
      <c r="K3" s="364" t="s">
        <v>116</v>
      </c>
      <c r="L3" s="365"/>
      <c r="M3" s="365"/>
      <c r="N3" s="365"/>
      <c r="O3" s="370"/>
      <c r="P3" s="370"/>
      <c r="Q3" s="370"/>
      <c r="R3" s="371"/>
      <c r="V3" s="361" t="s">
        <v>113</v>
      </c>
      <c r="W3" s="362"/>
      <c r="X3" s="362"/>
      <c r="Y3" s="362"/>
      <c r="Z3" s="363"/>
      <c r="AA3" s="363"/>
      <c r="AB3" s="363"/>
      <c r="AC3" s="363"/>
    </row>
    <row r="4" spans="2:29" ht="17.75" customHeight="1" thickBot="1" x14ac:dyDescent="0.25">
      <c r="B4" s="266"/>
      <c r="C4" s="364" t="s">
        <v>72</v>
      </c>
      <c r="D4" s="365"/>
      <c r="E4" s="365"/>
      <c r="F4" s="366"/>
      <c r="G4" s="364" t="s">
        <v>77</v>
      </c>
      <c r="H4" s="365"/>
      <c r="I4" s="365"/>
      <c r="J4" s="366"/>
      <c r="K4" s="364" t="s">
        <v>72</v>
      </c>
      <c r="L4" s="365"/>
      <c r="M4" s="365"/>
      <c r="N4" s="366"/>
      <c r="O4" s="364" t="s">
        <v>77</v>
      </c>
      <c r="P4" s="365"/>
      <c r="Q4" s="365"/>
      <c r="R4" s="366"/>
      <c r="V4" s="347" t="s">
        <v>72</v>
      </c>
      <c r="W4" s="348"/>
      <c r="X4" s="348"/>
      <c r="Y4" s="349"/>
      <c r="Z4" s="347" t="s">
        <v>109</v>
      </c>
      <c r="AA4" s="348"/>
      <c r="AB4" s="348"/>
      <c r="AC4" s="349"/>
    </row>
    <row r="5" spans="2:29" ht="23.5" customHeight="1" thickBot="1" x14ac:dyDescent="0.25">
      <c r="B5" s="261" t="s">
        <v>75</v>
      </c>
      <c r="C5" s="262">
        <v>43862</v>
      </c>
      <c r="D5" s="262">
        <v>43891</v>
      </c>
      <c r="E5" s="262">
        <v>43922</v>
      </c>
      <c r="F5" s="262">
        <v>43556</v>
      </c>
      <c r="G5" s="263">
        <v>43862</v>
      </c>
      <c r="H5" s="262">
        <v>43891</v>
      </c>
      <c r="I5" s="262">
        <v>43922</v>
      </c>
      <c r="J5" s="264">
        <v>43556</v>
      </c>
      <c r="K5" s="262">
        <v>43862</v>
      </c>
      <c r="L5" s="262">
        <v>43891</v>
      </c>
      <c r="M5" s="262">
        <v>43922</v>
      </c>
      <c r="N5" s="262">
        <v>43556</v>
      </c>
      <c r="O5" s="263">
        <v>43862</v>
      </c>
      <c r="P5" s="262">
        <v>43891</v>
      </c>
      <c r="Q5" s="262">
        <v>43922</v>
      </c>
      <c r="R5" s="264">
        <v>43556</v>
      </c>
      <c r="V5" s="61">
        <v>43862</v>
      </c>
      <c r="W5" s="61">
        <v>43891</v>
      </c>
      <c r="X5" s="61">
        <v>43922</v>
      </c>
      <c r="Y5" s="61">
        <v>43556</v>
      </c>
      <c r="Z5" s="60">
        <v>43862</v>
      </c>
      <c r="AA5" s="61">
        <v>43891</v>
      </c>
      <c r="AB5" s="61">
        <v>43922</v>
      </c>
      <c r="AC5" s="62">
        <v>43556</v>
      </c>
    </row>
    <row r="6" spans="2:29" ht="15" x14ac:dyDescent="0.2">
      <c r="B6" s="206" t="s">
        <v>95</v>
      </c>
      <c r="C6" s="207">
        <v>813.01300000000003</v>
      </c>
      <c r="D6" s="208">
        <v>794.65800000000002</v>
      </c>
      <c r="E6" s="209">
        <v>810.86099999999999</v>
      </c>
      <c r="F6" s="210">
        <v>826.17499999999995</v>
      </c>
      <c r="G6" s="207">
        <v>141.78899999999999</v>
      </c>
      <c r="H6" s="208">
        <v>149.40600000000001</v>
      </c>
      <c r="I6" s="209">
        <v>240.59200000000001</v>
      </c>
      <c r="J6" s="210">
        <v>167.91499999999999</v>
      </c>
      <c r="K6" s="211">
        <f t="shared" ref="K6:L21" si="0">V6/(V6+C6)</f>
        <v>0.69282847181396812</v>
      </c>
      <c r="L6" s="212">
        <f t="shared" si="0"/>
        <v>0.70707297464371932</v>
      </c>
      <c r="M6" s="213">
        <v>0.68291990497697741</v>
      </c>
      <c r="N6" s="214">
        <f t="shared" ref="N6:P21" si="1">Y6/(Y6+F6)</f>
        <v>0.66744675344226367</v>
      </c>
      <c r="O6" s="211">
        <f t="shared" si="1"/>
        <v>0.7614562058163441</v>
      </c>
      <c r="P6" s="212">
        <f t="shared" si="1"/>
        <v>0.73833500880938463</v>
      </c>
      <c r="Q6" s="213">
        <v>0.68843466234311146</v>
      </c>
      <c r="R6" s="214">
        <f t="shared" ref="R6:R22" si="2">AC6/(AC6+J6)</f>
        <v>0.74858507516320294</v>
      </c>
      <c r="U6" s="206" t="s">
        <v>95</v>
      </c>
      <c r="V6" s="216">
        <v>1833.759</v>
      </c>
      <c r="W6" s="216">
        <v>1918.1610000000001</v>
      </c>
      <c r="X6" s="247">
        <v>1746.414</v>
      </c>
      <c r="Y6" s="216">
        <v>1658.164</v>
      </c>
      <c r="Z6" s="218">
        <v>452.60500000000002</v>
      </c>
      <c r="AA6" s="219">
        <v>421.57600000000002</v>
      </c>
      <c r="AB6" s="248">
        <v>531.61199999999997</v>
      </c>
      <c r="AC6" s="221">
        <v>499.96499999999997</v>
      </c>
    </row>
    <row r="7" spans="2:29" ht="15" x14ac:dyDescent="0.2">
      <c r="B7" s="206" t="s">
        <v>78</v>
      </c>
      <c r="C7" s="207">
        <v>4017.1579999999999</v>
      </c>
      <c r="D7" s="208">
        <v>3970.9940000000001</v>
      </c>
      <c r="E7" s="209">
        <v>4466.3050000000003</v>
      </c>
      <c r="F7" s="210">
        <v>4152.2690000000002</v>
      </c>
      <c r="G7" s="207">
        <v>1651.2840000000001</v>
      </c>
      <c r="H7" s="208">
        <v>1722.7750000000001</v>
      </c>
      <c r="I7" s="209">
        <v>1781.01</v>
      </c>
      <c r="J7" s="210">
        <v>1850.146</v>
      </c>
      <c r="K7" s="211">
        <f t="shared" si="0"/>
        <v>0.65165295315484484</v>
      </c>
      <c r="L7" s="212">
        <f t="shared" si="0"/>
        <v>0.65404960767110221</v>
      </c>
      <c r="M7" s="213">
        <v>0.60458842644023214</v>
      </c>
      <c r="N7" s="214">
        <f t="shared" si="1"/>
        <v>0.63593302864281431</v>
      </c>
      <c r="O7" s="211">
        <f t="shared" si="1"/>
        <v>0.69223319753664891</v>
      </c>
      <c r="P7" s="212">
        <f t="shared" si="1"/>
        <v>0.68015085186970947</v>
      </c>
      <c r="Q7" s="213">
        <v>0.65743437289203588</v>
      </c>
      <c r="R7" s="214">
        <f t="shared" si="2"/>
        <v>0.6763739814018932</v>
      </c>
      <c r="U7" s="206" t="s">
        <v>78</v>
      </c>
      <c r="V7" s="216">
        <v>7514.8990000000003</v>
      </c>
      <c r="W7" s="216">
        <v>7507.5129999999999</v>
      </c>
      <c r="X7" s="248">
        <v>6829.027</v>
      </c>
      <c r="Y7" s="216">
        <v>7252.9650000000001</v>
      </c>
      <c r="Z7" s="218">
        <v>3714.09</v>
      </c>
      <c r="AA7" s="219">
        <v>3663.4360000000001</v>
      </c>
      <c r="AB7" s="248">
        <v>3418.0230000000001</v>
      </c>
      <c r="AC7" s="221">
        <v>3866.78</v>
      </c>
    </row>
    <row r="8" spans="2:29" ht="15" x14ac:dyDescent="0.2">
      <c r="B8" s="206" t="s">
        <v>96</v>
      </c>
      <c r="C8" s="207">
        <v>2324.5</v>
      </c>
      <c r="D8" s="208">
        <v>2364.5540000000001</v>
      </c>
      <c r="E8" s="209">
        <v>2496.1390000000001</v>
      </c>
      <c r="F8" s="210">
        <v>2346.9119999999998</v>
      </c>
      <c r="G8" s="207">
        <v>515.78399999999999</v>
      </c>
      <c r="H8" s="208">
        <v>559.66800000000001</v>
      </c>
      <c r="I8" s="209">
        <v>834.27099999999996</v>
      </c>
      <c r="J8" s="210">
        <v>750.30499999999995</v>
      </c>
      <c r="K8" s="211">
        <f t="shared" si="0"/>
        <v>0.65725343590712981</v>
      </c>
      <c r="L8" s="212">
        <f t="shared" si="0"/>
        <v>0.64637186114523848</v>
      </c>
      <c r="M8" s="213">
        <v>0.60092661087730981</v>
      </c>
      <c r="N8" s="214">
        <f t="shared" si="1"/>
        <v>0.64469437044279221</v>
      </c>
      <c r="O8" s="211">
        <f t="shared" si="1"/>
        <v>0.75835194474624057</v>
      </c>
      <c r="P8" s="212">
        <f t="shared" si="1"/>
        <v>0.74077047032214938</v>
      </c>
      <c r="Q8" s="213">
        <v>0.65481902711272955</v>
      </c>
      <c r="R8" s="214">
        <f t="shared" si="2"/>
        <v>0.70608340234301248</v>
      </c>
      <c r="U8" s="206" t="s">
        <v>96</v>
      </c>
      <c r="V8" s="216">
        <v>4457.4790000000003</v>
      </c>
      <c r="W8" s="216">
        <v>4322.0010000000002</v>
      </c>
      <c r="X8" s="248">
        <v>3758.6979999999999</v>
      </c>
      <c r="Y8" s="216">
        <v>4258.4210000000003</v>
      </c>
      <c r="Z8" s="218">
        <v>1618.6590000000001</v>
      </c>
      <c r="AA8" s="219">
        <v>1599.299</v>
      </c>
      <c r="AB8" s="248">
        <v>1582.6379999999999</v>
      </c>
      <c r="AC8" s="221">
        <v>1802.4770000000001</v>
      </c>
    </row>
    <row r="9" spans="2:29" ht="15" x14ac:dyDescent="0.2">
      <c r="B9" s="206" t="s">
        <v>97</v>
      </c>
      <c r="C9" s="207">
        <v>1337.2370000000001</v>
      </c>
      <c r="D9" s="208">
        <v>1429.796</v>
      </c>
      <c r="E9" s="209">
        <v>1508.4069999999999</v>
      </c>
      <c r="F9" s="210">
        <v>1313.972</v>
      </c>
      <c r="G9" s="207">
        <v>138.625</v>
      </c>
      <c r="H9" s="208">
        <v>167.136</v>
      </c>
      <c r="I9" s="209">
        <v>133.29499999999999</v>
      </c>
      <c r="J9" s="210">
        <v>157.54599999999999</v>
      </c>
      <c r="K9" s="211">
        <f t="shared" si="0"/>
        <v>0.65906858339675267</v>
      </c>
      <c r="L9" s="212">
        <f t="shared" si="0"/>
        <v>0.63313796211647499</v>
      </c>
      <c r="M9" s="213">
        <v>0.61097993966658015</v>
      </c>
      <c r="N9" s="214">
        <f t="shared" si="1"/>
        <v>0.65164889702373507</v>
      </c>
      <c r="O9" s="211">
        <f t="shared" si="1"/>
        <v>0.76135469621249019</v>
      </c>
      <c r="P9" s="212">
        <f t="shared" si="1"/>
        <v>0.752101712814367</v>
      </c>
      <c r="Q9" s="213">
        <v>0.7510073094144436</v>
      </c>
      <c r="R9" s="214">
        <f t="shared" si="2"/>
        <v>0.77240834345760301</v>
      </c>
      <c r="U9" s="206" t="s">
        <v>97</v>
      </c>
      <c r="V9" s="216">
        <v>2585.0680000000002</v>
      </c>
      <c r="W9" s="216">
        <v>2467.5709999999999</v>
      </c>
      <c r="X9" s="248">
        <v>2369.0459999999998</v>
      </c>
      <c r="Y9" s="216">
        <v>2458.0039999999999</v>
      </c>
      <c r="Z9" s="218">
        <v>442.25799999999998</v>
      </c>
      <c r="AA9" s="219">
        <v>507.07600000000002</v>
      </c>
      <c r="AB9" s="248">
        <v>402.04199999999997</v>
      </c>
      <c r="AC9" s="221">
        <v>534.68499999999995</v>
      </c>
    </row>
    <row r="10" spans="2:29" ht="15" x14ac:dyDescent="0.2">
      <c r="B10" s="206" t="s">
        <v>98</v>
      </c>
      <c r="C10" s="207">
        <v>159.09299999999999</v>
      </c>
      <c r="D10" s="208">
        <v>147.40700000000001</v>
      </c>
      <c r="E10" s="209">
        <v>164.82900000000001</v>
      </c>
      <c r="F10" s="210">
        <v>157.691</v>
      </c>
      <c r="G10" s="207">
        <v>26.760999999999999</v>
      </c>
      <c r="H10" s="208">
        <v>22.957999999999998</v>
      </c>
      <c r="I10" s="209">
        <v>25.855</v>
      </c>
      <c r="J10" s="210">
        <v>23.946999999999999</v>
      </c>
      <c r="K10" s="211">
        <f t="shared" si="0"/>
        <v>0.64689236068724743</v>
      </c>
      <c r="L10" s="212">
        <f t="shared" si="0"/>
        <v>0.65973158390426767</v>
      </c>
      <c r="M10" s="213">
        <v>0.63441201259814572</v>
      </c>
      <c r="N10" s="214">
        <f t="shared" si="1"/>
        <v>0.6609524833369167</v>
      </c>
      <c r="O10" s="211">
        <f t="shared" si="1"/>
        <v>0.76053224998210323</v>
      </c>
      <c r="P10" s="212">
        <f t="shared" si="1"/>
        <v>0.76924777871587668</v>
      </c>
      <c r="Q10" s="213">
        <v>0.71794032618774883</v>
      </c>
      <c r="R10" s="214">
        <f t="shared" si="2"/>
        <v>0.77607278779887978</v>
      </c>
      <c r="U10" s="206" t="s">
        <v>98</v>
      </c>
      <c r="V10" s="216">
        <v>291.45800000000003</v>
      </c>
      <c r="W10" s="216">
        <v>285.80099999999999</v>
      </c>
      <c r="X10" s="248">
        <v>286.03100000000001</v>
      </c>
      <c r="Y10" s="216">
        <v>307.40899999999999</v>
      </c>
      <c r="Z10" s="218">
        <v>84.991</v>
      </c>
      <c r="AA10" s="219">
        <v>76.534000000000006</v>
      </c>
      <c r="AB10" s="248">
        <v>65.81</v>
      </c>
      <c r="AC10" s="221">
        <v>82.994</v>
      </c>
    </row>
    <row r="11" spans="2:29" ht="15" x14ac:dyDescent="0.2">
      <c r="B11" s="206" t="s">
        <v>99</v>
      </c>
      <c r="C11" s="207">
        <v>1381.192</v>
      </c>
      <c r="D11" s="208">
        <v>1464.2619999999999</v>
      </c>
      <c r="E11" s="209">
        <v>1516.7249999999999</v>
      </c>
      <c r="F11" s="210">
        <v>1287.7750000000001</v>
      </c>
      <c r="G11" s="207">
        <v>317.416</v>
      </c>
      <c r="H11" s="208">
        <v>245.006</v>
      </c>
      <c r="I11" s="209">
        <v>289.78699999999998</v>
      </c>
      <c r="J11" s="210">
        <v>236.73</v>
      </c>
      <c r="K11" s="211">
        <f t="shared" si="0"/>
        <v>0.64667941445445654</v>
      </c>
      <c r="L11" s="212">
        <f t="shared" si="0"/>
        <v>0.6432310080088105</v>
      </c>
      <c r="M11" s="213">
        <v>0.61172764398825197</v>
      </c>
      <c r="N11" s="214">
        <f t="shared" si="1"/>
        <v>0.69279553616903011</v>
      </c>
      <c r="O11" s="211">
        <f t="shared" si="1"/>
        <v>0.67918366769388749</v>
      </c>
      <c r="P11" s="212">
        <f t="shared" si="1"/>
        <v>0.73767532495342514</v>
      </c>
      <c r="Q11" s="213">
        <v>0.69429300239259684</v>
      </c>
      <c r="R11" s="214">
        <f t="shared" si="2"/>
        <v>0.74951565408125587</v>
      </c>
      <c r="U11" s="206" t="s">
        <v>99</v>
      </c>
      <c r="V11" s="216">
        <v>2527.9830000000002</v>
      </c>
      <c r="W11" s="216">
        <v>2639.9679999999998</v>
      </c>
      <c r="X11" s="248">
        <v>2389.6179999999999</v>
      </c>
      <c r="Y11" s="216">
        <v>2904.14</v>
      </c>
      <c r="Z11" s="218">
        <v>671.98500000000001</v>
      </c>
      <c r="AA11" s="219">
        <v>688.97400000000005</v>
      </c>
      <c r="AB11" s="248">
        <v>658.13699999999994</v>
      </c>
      <c r="AC11" s="221">
        <v>708.35900000000004</v>
      </c>
    </row>
    <row r="12" spans="2:29" ht="15" x14ac:dyDescent="0.2">
      <c r="B12" s="206" t="s">
        <v>100</v>
      </c>
      <c r="C12" s="207">
        <v>591.59299999999996</v>
      </c>
      <c r="D12" s="208">
        <v>527.10299999999995</v>
      </c>
      <c r="E12" s="209">
        <v>687.46900000000005</v>
      </c>
      <c r="F12" s="210">
        <v>559.92399999999998</v>
      </c>
      <c r="G12" s="207">
        <v>123.199</v>
      </c>
      <c r="H12" s="208">
        <v>98.858000000000004</v>
      </c>
      <c r="I12" s="209">
        <v>165.00899999999999</v>
      </c>
      <c r="J12" s="210">
        <v>83.375</v>
      </c>
      <c r="K12" s="211">
        <f t="shared" si="0"/>
        <v>0.66235588886605945</v>
      </c>
      <c r="L12" s="212">
        <f t="shared" si="0"/>
        <v>0.68822427850149759</v>
      </c>
      <c r="M12" s="213">
        <v>0.61726265038776518</v>
      </c>
      <c r="N12" s="214">
        <f t="shared" si="1"/>
        <v>0.68036343043992531</v>
      </c>
      <c r="O12" s="211">
        <f t="shared" si="1"/>
        <v>0.75255928482625789</v>
      </c>
      <c r="P12" s="212">
        <f t="shared" si="1"/>
        <v>0.78710272081594324</v>
      </c>
      <c r="Q12" s="213">
        <v>0.67782943072636714</v>
      </c>
      <c r="R12" s="214">
        <f t="shared" si="2"/>
        <v>0.78343312077093918</v>
      </c>
      <c r="U12" s="206" t="s">
        <v>100</v>
      </c>
      <c r="V12" s="216">
        <v>1160.527</v>
      </c>
      <c r="W12" s="216">
        <v>1163.5450000000001</v>
      </c>
      <c r="X12" s="248">
        <v>1108.721</v>
      </c>
      <c r="Y12" s="216">
        <v>1191.828</v>
      </c>
      <c r="Z12" s="218">
        <v>374.69400000000002</v>
      </c>
      <c r="AA12" s="219">
        <v>365.488</v>
      </c>
      <c r="AB12" s="248">
        <v>347.17</v>
      </c>
      <c r="AC12" s="221">
        <v>301.61</v>
      </c>
    </row>
    <row r="13" spans="2:29" ht="15" x14ac:dyDescent="0.2">
      <c r="B13" s="206" t="s">
        <v>101</v>
      </c>
      <c r="C13" s="207">
        <v>615.50800000000004</v>
      </c>
      <c r="D13" s="208">
        <v>707.42399999999998</v>
      </c>
      <c r="E13" s="209">
        <v>807.73199999999997</v>
      </c>
      <c r="F13" s="210">
        <v>618.28399999999999</v>
      </c>
      <c r="G13" s="207">
        <v>138.15100000000001</v>
      </c>
      <c r="H13" s="208">
        <v>135.60599999999999</v>
      </c>
      <c r="I13" s="209">
        <v>201.096</v>
      </c>
      <c r="J13" s="210">
        <v>182.51300000000001</v>
      </c>
      <c r="K13" s="211">
        <f t="shared" si="0"/>
        <v>0.67277600891866496</v>
      </c>
      <c r="L13" s="212">
        <f t="shared" si="0"/>
        <v>0.63210854353936607</v>
      </c>
      <c r="M13" s="213">
        <v>0.5830703430590698</v>
      </c>
      <c r="N13" s="214">
        <f t="shared" si="1"/>
        <v>0.68551281862170377</v>
      </c>
      <c r="O13" s="211">
        <f t="shared" si="1"/>
        <v>0.74871996347689751</v>
      </c>
      <c r="P13" s="212">
        <f t="shared" si="1"/>
        <v>0.75305480993710094</v>
      </c>
      <c r="Q13" s="213">
        <v>0.64071394114809455</v>
      </c>
      <c r="R13" s="214">
        <f t="shared" si="2"/>
        <v>0.70633892670902587</v>
      </c>
      <c r="U13" s="206" t="s">
        <v>101</v>
      </c>
      <c r="V13" s="216">
        <v>1265.491</v>
      </c>
      <c r="W13" s="216">
        <v>1215.491</v>
      </c>
      <c r="X13" s="248">
        <v>1129.6020000000001</v>
      </c>
      <c r="Y13" s="216">
        <v>1347.723</v>
      </c>
      <c r="Z13" s="218">
        <v>411.63799999999998</v>
      </c>
      <c r="AA13" s="219">
        <v>413.52800000000002</v>
      </c>
      <c r="AB13" s="248">
        <v>358.61399999999998</v>
      </c>
      <c r="AC13" s="221">
        <v>438.99599999999998</v>
      </c>
    </row>
    <row r="14" spans="2:29" ht="15" x14ac:dyDescent="0.2">
      <c r="B14" s="206" t="s">
        <v>102</v>
      </c>
      <c r="C14" s="207">
        <v>324.375</v>
      </c>
      <c r="D14" s="208">
        <v>324.47199999999998</v>
      </c>
      <c r="E14" s="209">
        <v>362.55500000000001</v>
      </c>
      <c r="F14" s="210">
        <v>342.10599999999999</v>
      </c>
      <c r="G14" s="207">
        <v>53.177</v>
      </c>
      <c r="H14" s="208">
        <v>56.765999999999998</v>
      </c>
      <c r="I14" s="209">
        <v>68.231999999999999</v>
      </c>
      <c r="J14" s="210">
        <v>85.825999999999993</v>
      </c>
      <c r="K14" s="211">
        <f t="shared" si="0"/>
        <v>0.7283027496808735</v>
      </c>
      <c r="L14" s="212">
        <f t="shared" si="0"/>
        <v>0.71710605471440503</v>
      </c>
      <c r="M14" s="213">
        <v>0.69317487479202533</v>
      </c>
      <c r="N14" s="214">
        <f t="shared" si="1"/>
        <v>0.70964363433902433</v>
      </c>
      <c r="O14" s="211">
        <f t="shared" si="1"/>
        <v>0.77905517699850424</v>
      </c>
      <c r="P14" s="212">
        <f t="shared" si="1"/>
        <v>0.77927864874953334</v>
      </c>
      <c r="Q14" s="213">
        <v>0.75580059482268058</v>
      </c>
      <c r="R14" s="214">
        <f t="shared" si="2"/>
        <v>0.7229944970710217</v>
      </c>
      <c r="U14" s="206" t="s">
        <v>102</v>
      </c>
      <c r="V14" s="216">
        <v>869.50900000000001</v>
      </c>
      <c r="W14" s="216">
        <v>822.50199999999995</v>
      </c>
      <c r="X14" s="248">
        <v>819.07899999999995</v>
      </c>
      <c r="Y14" s="216">
        <v>836.12199999999996</v>
      </c>
      <c r="Z14" s="218">
        <v>187.50299999999999</v>
      </c>
      <c r="AA14" s="219">
        <v>200.41800000000001</v>
      </c>
      <c r="AB14" s="248">
        <v>211.179</v>
      </c>
      <c r="AC14" s="221">
        <v>224.00899999999999</v>
      </c>
    </row>
    <row r="15" spans="2:29" ht="15" x14ac:dyDescent="0.2">
      <c r="B15" s="206" t="s">
        <v>103</v>
      </c>
      <c r="C15" s="207">
        <v>716.48199999999997</v>
      </c>
      <c r="D15" s="208">
        <v>659.78099999999995</v>
      </c>
      <c r="E15" s="209">
        <v>839.96799999999996</v>
      </c>
      <c r="F15" s="210">
        <v>930.31399999999996</v>
      </c>
      <c r="G15" s="207">
        <v>233.03399999999999</v>
      </c>
      <c r="H15" s="208">
        <v>278.03800000000001</v>
      </c>
      <c r="I15" s="209">
        <v>223.751</v>
      </c>
      <c r="J15" s="210">
        <v>224.64099999999999</v>
      </c>
      <c r="K15" s="211">
        <f t="shared" si="0"/>
        <v>0.66487915467911085</v>
      </c>
      <c r="L15" s="212">
        <f t="shared" si="0"/>
        <v>0.68365234318811674</v>
      </c>
      <c r="M15" s="213">
        <v>0.62158881986626258</v>
      </c>
      <c r="N15" s="214">
        <f t="shared" si="1"/>
        <v>0.6111070469954365</v>
      </c>
      <c r="O15" s="211">
        <f t="shared" si="1"/>
        <v>0.74613179829028919</v>
      </c>
      <c r="P15" s="212">
        <f t="shared" si="1"/>
        <v>0.6491186889433227</v>
      </c>
      <c r="Q15" s="213">
        <v>0.70404598741060243</v>
      </c>
      <c r="R15" s="214">
        <f t="shared" si="2"/>
        <v>0.70843262466578405</v>
      </c>
      <c r="U15" s="206" t="s">
        <v>103</v>
      </c>
      <c r="V15" s="216">
        <v>1421.499</v>
      </c>
      <c r="W15" s="216">
        <v>1425.8389999999999</v>
      </c>
      <c r="X15" s="248">
        <v>1379.7550000000001</v>
      </c>
      <c r="Y15" s="216">
        <v>1461.8969999999999</v>
      </c>
      <c r="Z15" s="218">
        <v>684.899</v>
      </c>
      <c r="AA15" s="219">
        <v>514.36099999999999</v>
      </c>
      <c r="AB15" s="248">
        <v>532.28200000000004</v>
      </c>
      <c r="AC15" s="221">
        <v>545.81899999999996</v>
      </c>
    </row>
    <row r="16" spans="2:29" ht="15" x14ac:dyDescent="0.2">
      <c r="B16" s="206" t="s">
        <v>104</v>
      </c>
      <c r="C16" s="207">
        <v>293.81299999999999</v>
      </c>
      <c r="D16" s="208">
        <v>286.61</v>
      </c>
      <c r="E16" s="209">
        <v>318.86099999999999</v>
      </c>
      <c r="F16" s="210">
        <v>317.88</v>
      </c>
      <c r="G16" s="207">
        <v>38.984000000000002</v>
      </c>
      <c r="H16" s="208">
        <v>49.158999999999999</v>
      </c>
      <c r="I16" s="209">
        <v>53.680999999999997</v>
      </c>
      <c r="J16" s="210">
        <v>36.651000000000003</v>
      </c>
      <c r="K16" s="211">
        <f t="shared" si="0"/>
        <v>0.64027449588011309</v>
      </c>
      <c r="L16" s="212">
        <f t="shared" si="0"/>
        <v>0.64167613703846782</v>
      </c>
      <c r="M16" s="213">
        <v>0.61038299307425747</v>
      </c>
      <c r="N16" s="214">
        <f t="shared" si="1"/>
        <v>0.64677252675208075</v>
      </c>
      <c r="O16" s="211">
        <f t="shared" si="1"/>
        <v>0.68044330049018809</v>
      </c>
      <c r="P16" s="212">
        <f t="shared" si="1"/>
        <v>0.64754257035310991</v>
      </c>
      <c r="Q16" s="213">
        <v>0.63991333395940375</v>
      </c>
      <c r="R16" s="214">
        <f t="shared" si="2"/>
        <v>0.70768764505554971</v>
      </c>
      <c r="U16" s="206" t="s">
        <v>104</v>
      </c>
      <c r="V16" s="216">
        <v>522.95699999999999</v>
      </c>
      <c r="W16" s="216">
        <v>513.25300000000004</v>
      </c>
      <c r="X16" s="248">
        <v>499.53500000000003</v>
      </c>
      <c r="Y16" s="216">
        <v>582.04999999999995</v>
      </c>
      <c r="Z16" s="218">
        <v>83.01</v>
      </c>
      <c r="AA16" s="219">
        <v>90.316000000000003</v>
      </c>
      <c r="AB16" s="248">
        <v>95.397000000000006</v>
      </c>
      <c r="AC16" s="221">
        <v>88.731999999999999</v>
      </c>
    </row>
    <row r="17" spans="2:29" ht="15" x14ac:dyDescent="0.2">
      <c r="B17" s="206" t="s">
        <v>76</v>
      </c>
      <c r="C17" s="207">
        <v>1916.25</v>
      </c>
      <c r="D17" s="208">
        <v>1907.9459999999999</v>
      </c>
      <c r="E17" s="209">
        <v>2199.6750000000002</v>
      </c>
      <c r="F17" s="210">
        <v>2036.5260000000001</v>
      </c>
      <c r="G17" s="207">
        <v>701.74900000000002</v>
      </c>
      <c r="H17" s="208">
        <v>688.11900000000003</v>
      </c>
      <c r="I17" s="209">
        <v>892.89</v>
      </c>
      <c r="J17" s="210">
        <v>623.96500000000003</v>
      </c>
      <c r="K17" s="211">
        <f t="shared" si="0"/>
        <v>0.62393229152356633</v>
      </c>
      <c r="L17" s="212">
        <f t="shared" si="0"/>
        <v>0.6220491064813678</v>
      </c>
      <c r="M17" s="213">
        <v>0.56997366677027927</v>
      </c>
      <c r="N17" s="214">
        <f t="shared" si="1"/>
        <v>0.62444663522127397</v>
      </c>
      <c r="O17" s="211">
        <f t="shared" si="1"/>
        <v>0.68360953009579872</v>
      </c>
      <c r="P17" s="212">
        <f t="shared" si="1"/>
        <v>0.66564531199664156</v>
      </c>
      <c r="Q17" s="213">
        <v>0.56076266504789651</v>
      </c>
      <c r="R17" s="214">
        <f t="shared" si="2"/>
        <v>0.69722518490194685</v>
      </c>
      <c r="U17" s="206" t="s">
        <v>76</v>
      </c>
      <c r="V17" s="216">
        <v>3179.2420000000002</v>
      </c>
      <c r="W17" s="216">
        <v>3140.1860000000001</v>
      </c>
      <c r="X17" s="248">
        <v>2915.5349999999999</v>
      </c>
      <c r="Y17" s="216">
        <v>3386.2080000000001</v>
      </c>
      <c r="Z17" s="218">
        <v>1516.2349999999999</v>
      </c>
      <c r="AA17" s="219">
        <v>1369.932</v>
      </c>
      <c r="AB17" s="248">
        <v>1139.9290000000001</v>
      </c>
      <c r="AC17" s="221">
        <v>1436.857</v>
      </c>
    </row>
    <row r="18" spans="2:29" ht="15" x14ac:dyDescent="0.2">
      <c r="B18" s="206" t="s">
        <v>105</v>
      </c>
      <c r="C18" s="207">
        <v>1260.2370000000001</v>
      </c>
      <c r="D18" s="208">
        <v>1390.875</v>
      </c>
      <c r="E18" s="209">
        <v>1516.865</v>
      </c>
      <c r="F18" s="210">
        <v>1283.8399999999999</v>
      </c>
      <c r="G18" s="207">
        <v>158.27000000000001</v>
      </c>
      <c r="H18" s="208">
        <v>185.85499999999999</v>
      </c>
      <c r="I18" s="209">
        <v>183.477</v>
      </c>
      <c r="J18" s="210">
        <v>112.151</v>
      </c>
      <c r="K18" s="211">
        <f t="shared" si="0"/>
        <v>0.67238115391654463</v>
      </c>
      <c r="L18" s="212">
        <f t="shared" si="0"/>
        <v>0.63809634579762431</v>
      </c>
      <c r="M18" s="213">
        <v>0.60403688605897843</v>
      </c>
      <c r="N18" s="214">
        <f t="shared" si="1"/>
        <v>0.68422238433941374</v>
      </c>
      <c r="O18" s="211">
        <f t="shared" si="1"/>
        <v>0.74337022173578171</v>
      </c>
      <c r="P18" s="212">
        <f t="shared" si="1"/>
        <v>0.69851247445089704</v>
      </c>
      <c r="Q18" s="213">
        <v>0.63790888369201626</v>
      </c>
      <c r="R18" s="214">
        <f t="shared" si="2"/>
        <v>0.77312019161715406</v>
      </c>
      <c r="U18" s="206" t="s">
        <v>105</v>
      </c>
      <c r="V18" s="216">
        <v>2586.4189999999999</v>
      </c>
      <c r="W18" s="216">
        <v>2452.3440000000001</v>
      </c>
      <c r="X18" s="248">
        <v>2313.9589999999998</v>
      </c>
      <c r="Y18" s="216">
        <v>2781.806</v>
      </c>
      <c r="Z18" s="218">
        <v>458.45499999999998</v>
      </c>
      <c r="AA18" s="219">
        <v>430.60500000000002</v>
      </c>
      <c r="AB18" s="248">
        <v>323.238</v>
      </c>
      <c r="AC18" s="221">
        <v>382.16800000000001</v>
      </c>
    </row>
    <row r="19" spans="2:29" ht="15" x14ac:dyDescent="0.2">
      <c r="B19" s="206" t="s">
        <v>106</v>
      </c>
      <c r="C19" s="207">
        <v>3435.4679999999998</v>
      </c>
      <c r="D19" s="208">
        <v>3506.9369999999999</v>
      </c>
      <c r="E19" s="209">
        <v>3725.1680000000001</v>
      </c>
      <c r="F19" s="210">
        <v>3333.3</v>
      </c>
      <c r="G19" s="207">
        <v>772.38599999999997</v>
      </c>
      <c r="H19" s="208">
        <v>887.56200000000001</v>
      </c>
      <c r="I19" s="209">
        <v>948.27599999999995</v>
      </c>
      <c r="J19" s="210">
        <v>884.87199999999996</v>
      </c>
      <c r="K19" s="211">
        <f t="shared" si="0"/>
        <v>0.66199812082781972</v>
      </c>
      <c r="L19" s="212">
        <f t="shared" si="0"/>
        <v>0.66078187941048305</v>
      </c>
      <c r="M19" s="213">
        <v>0.62295588043878058</v>
      </c>
      <c r="N19" s="214">
        <f t="shared" si="1"/>
        <v>0.66901640887420888</v>
      </c>
      <c r="O19" s="211">
        <f t="shared" si="1"/>
        <v>0.73973187584136291</v>
      </c>
      <c r="P19" s="212">
        <f t="shared" si="1"/>
        <v>0.69561030414894476</v>
      </c>
      <c r="Q19" s="213">
        <v>0.67213797176090184</v>
      </c>
      <c r="R19" s="214">
        <f t="shared" si="2"/>
        <v>0.71723619593477028</v>
      </c>
      <c r="U19" s="206" t="s">
        <v>106</v>
      </c>
      <c r="V19" s="216">
        <v>6728.5820000000003</v>
      </c>
      <c r="W19" s="216">
        <v>6831.3580000000002</v>
      </c>
      <c r="X19" s="248">
        <v>6154.7579999999998</v>
      </c>
      <c r="Y19" s="216">
        <v>6737.5919999999996</v>
      </c>
      <c r="Z19" s="218">
        <v>2195.2689999999998</v>
      </c>
      <c r="AA19" s="219">
        <v>2028.3119999999999</v>
      </c>
      <c r="AB19" s="248">
        <v>1944.0260000000001</v>
      </c>
      <c r="AC19" s="221">
        <v>2244.4960000000001</v>
      </c>
    </row>
    <row r="20" spans="2:29" ht="15" x14ac:dyDescent="0.2">
      <c r="B20" s="206" t="s">
        <v>107</v>
      </c>
      <c r="C20" s="207">
        <v>865.10599999999999</v>
      </c>
      <c r="D20" s="208">
        <v>888.24599999999998</v>
      </c>
      <c r="E20" s="209">
        <v>918.31600000000003</v>
      </c>
      <c r="F20" s="210">
        <v>833.54200000000003</v>
      </c>
      <c r="G20" s="207">
        <v>110.28700000000001</v>
      </c>
      <c r="H20" s="208">
        <v>79.495000000000005</v>
      </c>
      <c r="I20" s="209">
        <v>182.14599999999999</v>
      </c>
      <c r="J20" s="210">
        <v>194.40199999999999</v>
      </c>
      <c r="K20" s="211">
        <f t="shared" si="0"/>
        <v>0.65809722207401655</v>
      </c>
      <c r="L20" s="212">
        <f t="shared" si="0"/>
        <v>0.65064276906920904</v>
      </c>
      <c r="M20" s="213">
        <v>0.63651491042661157</v>
      </c>
      <c r="N20" s="214">
        <f t="shared" si="1"/>
        <v>0.66946873791797612</v>
      </c>
      <c r="O20" s="211">
        <f t="shared" si="1"/>
        <v>0.78274179472884831</v>
      </c>
      <c r="P20" s="212">
        <f t="shared" si="1"/>
        <v>0.82336721044843109</v>
      </c>
      <c r="Q20" s="213">
        <v>0.64389485723223105</v>
      </c>
      <c r="R20" s="214">
        <f t="shared" si="2"/>
        <v>0.69135337928056229</v>
      </c>
      <c r="U20" s="206" t="s">
        <v>107</v>
      </c>
      <c r="V20" s="216">
        <v>1665.163</v>
      </c>
      <c r="W20" s="216">
        <v>1654.269</v>
      </c>
      <c r="X20" s="248">
        <v>1608.104</v>
      </c>
      <c r="Y20" s="216">
        <v>1688.2829999999999</v>
      </c>
      <c r="Z20" s="218">
        <v>397.34399999999999</v>
      </c>
      <c r="AA20" s="219">
        <v>370.56299999999999</v>
      </c>
      <c r="AB20" s="248">
        <v>329.34899999999999</v>
      </c>
      <c r="AC20" s="221">
        <v>435.45100000000002</v>
      </c>
    </row>
    <row r="21" spans="2:29" ht="16" thickBot="1" x14ac:dyDescent="0.25">
      <c r="B21" s="206" t="s">
        <v>108</v>
      </c>
      <c r="C21" s="207">
        <v>737.24599999999998</v>
      </c>
      <c r="D21" s="208">
        <v>873.97</v>
      </c>
      <c r="E21" s="209">
        <v>887.33600000000001</v>
      </c>
      <c r="F21" s="210">
        <v>840.72</v>
      </c>
      <c r="G21" s="207">
        <v>165.90100000000001</v>
      </c>
      <c r="H21" s="208">
        <v>152.06800000000001</v>
      </c>
      <c r="I21" s="209">
        <v>159.273</v>
      </c>
      <c r="J21" s="210">
        <v>168.06</v>
      </c>
      <c r="K21" s="211">
        <f t="shared" si="0"/>
        <v>0.71865725608720632</v>
      </c>
      <c r="L21" s="212">
        <f t="shared" si="0"/>
        <v>0.67323521329238045</v>
      </c>
      <c r="M21" s="213">
        <v>0.66577296987822476</v>
      </c>
      <c r="N21" s="214">
        <f t="shared" si="1"/>
        <v>0.67922151160261812</v>
      </c>
      <c r="O21" s="211">
        <f t="shared" si="1"/>
        <v>0.70176066212688848</v>
      </c>
      <c r="P21" s="212">
        <f t="shared" si="1"/>
        <v>0.6974030082997873</v>
      </c>
      <c r="Q21" s="213">
        <v>0.68004556055757448</v>
      </c>
      <c r="R21" s="214">
        <f t="shared" si="2"/>
        <v>0.72337305134042107</v>
      </c>
      <c r="U21" s="206" t="s">
        <v>108</v>
      </c>
      <c r="V21" s="216">
        <v>1883.2090000000001</v>
      </c>
      <c r="W21" s="216">
        <v>1800.645</v>
      </c>
      <c r="X21" s="249">
        <v>1767.5540000000001</v>
      </c>
      <c r="Y21" s="216">
        <v>1780.154</v>
      </c>
      <c r="Z21" s="218">
        <v>390.36700000000002</v>
      </c>
      <c r="AA21" s="219">
        <v>350.47500000000002</v>
      </c>
      <c r="AB21" s="249">
        <v>338.52600000000001</v>
      </c>
      <c r="AC21" s="221">
        <v>439.47300000000001</v>
      </c>
    </row>
    <row r="22" spans="2:29" ht="16" thickBot="1" x14ac:dyDescent="0.25">
      <c r="B22" s="223" t="s">
        <v>85</v>
      </c>
      <c r="C22" s="224">
        <v>36861.875999999997</v>
      </c>
      <c r="D22" s="224">
        <v>37392.807000000001</v>
      </c>
      <c r="E22" s="267">
        <v>40865.214999999997</v>
      </c>
      <c r="F22" s="224">
        <v>37674.178</v>
      </c>
      <c r="G22" s="226">
        <v>6466.9430000000002</v>
      </c>
      <c r="H22" s="224">
        <v>6690.8540000000003</v>
      </c>
      <c r="I22" s="267">
        <v>7772.6319999999996</v>
      </c>
      <c r="J22" s="227">
        <v>7025.6769999999997</v>
      </c>
      <c r="K22" s="237">
        <f>V22/(V22+C22)</f>
        <v>0.6769415072682885</v>
      </c>
      <c r="L22" s="237">
        <f>W22/(W22+D22)</f>
        <v>0.67141013233391866</v>
      </c>
      <c r="M22" s="269">
        <v>0.63721519056564535</v>
      </c>
      <c r="N22" s="237">
        <f>Y22/(Y22+F22)</f>
        <v>0.6730656427527385</v>
      </c>
      <c r="O22" s="238">
        <f>Z22/(Z22+G22)</f>
        <v>0.71981430721256412</v>
      </c>
      <c r="P22" s="237">
        <f>AA22/(AA22+H22)</f>
        <v>0.70387495009336487</v>
      </c>
      <c r="Q22" s="269">
        <v>0.65916581081355441</v>
      </c>
      <c r="R22" s="239">
        <f t="shared" si="2"/>
        <v>0.71243596842396861</v>
      </c>
      <c r="U22" s="223" t="s">
        <v>85</v>
      </c>
      <c r="V22" s="224">
        <v>77240.915999999997</v>
      </c>
      <c r="W22" s="224">
        <v>76405.001999999993</v>
      </c>
      <c r="X22" s="229"/>
      <c r="Y22" s="224">
        <v>77560.508000000002</v>
      </c>
      <c r="Z22" s="226">
        <v>16613.974999999999</v>
      </c>
      <c r="AA22" s="224">
        <v>15903.837</v>
      </c>
      <c r="AB22" s="229"/>
      <c r="AC22" s="227">
        <v>17406.019</v>
      </c>
    </row>
    <row r="23" spans="2:29" ht="41.75" customHeight="1" x14ac:dyDescent="0.2">
      <c r="B23" s="367" t="s">
        <v>4</v>
      </c>
      <c r="C23" s="313"/>
      <c r="D23" s="313"/>
      <c r="E23" s="313"/>
      <c r="F23" s="313"/>
      <c r="G23" s="313"/>
      <c r="H23" s="313"/>
      <c r="I23" s="313"/>
      <c r="J23" s="313"/>
      <c r="K23" s="313"/>
      <c r="L23" s="313"/>
      <c r="M23" s="313"/>
      <c r="N23" s="313"/>
      <c r="O23" s="313"/>
      <c r="P23" s="313"/>
      <c r="Q23" s="313"/>
      <c r="R23" s="313"/>
    </row>
    <row r="24" spans="2:29" ht="15" x14ac:dyDescent="0.2">
      <c r="B24" s="232"/>
    </row>
    <row r="25" spans="2:29" ht="15" customHeight="1" x14ac:dyDescent="0.15"/>
  </sheetData>
  <mergeCells count="11">
    <mergeCell ref="V4:Y4"/>
    <mergeCell ref="Z4:AC4"/>
    <mergeCell ref="B23:R23"/>
    <mergeCell ref="B1:R2"/>
    <mergeCell ref="C3:J3"/>
    <mergeCell ref="K3:R3"/>
    <mergeCell ref="V3:AC3"/>
    <mergeCell ref="C4:F4"/>
    <mergeCell ref="G4:J4"/>
    <mergeCell ref="K4:N4"/>
    <mergeCell ref="O4:R4"/>
  </mergeCells>
  <phoneticPr fontId="51" type="noConversion"/>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 1 Employment</vt:lpstr>
      <vt:lpstr>Tab 2 LFP</vt:lpstr>
      <vt:lpstr>Tab 3 Occ</vt:lpstr>
      <vt:lpstr>Tab 4 Employ Legal</vt:lpstr>
      <vt:lpstr>Tab 5 LFP Legal</vt:lpstr>
      <vt:lpstr>Tab 6 Unemploy State</vt:lpstr>
      <vt:lpstr>Tab 7 LFP State</vt:lpstr>
      <vt:lpstr>Tab 8 Unemploy State &lt;BA</vt:lpstr>
      <vt:lpstr>Tab 9 LFP State &lt;BA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12022139585</dc:creator>
  <cp:lastModifiedBy>Microsoft Office User</cp:lastModifiedBy>
  <cp:lastPrinted>2020-05-05T17:01:31Z</cp:lastPrinted>
  <dcterms:created xsi:type="dcterms:W3CDTF">2020-04-17T16:59:38Z</dcterms:created>
  <dcterms:modified xsi:type="dcterms:W3CDTF">2020-08-04T15:30:01Z</dcterms:modified>
</cp:coreProperties>
</file>